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600" yWindow="480" windowWidth="12120" windowHeight="7755" tabRatio="770" activeTab="1"/>
  </bookViews>
  <sheets>
    <sheet name="Knä generella krav" sheetId="1" r:id="rId1"/>
    <sheet name="Översikt Typoperationer" sheetId="8" r:id="rId2"/>
    <sheet name="K1 Knä uni cementerad" sheetId="2" r:id="rId3"/>
    <sheet name="K2 Knä total cememterad" sheetId="3" r:id="rId4"/>
    <sheet name="K3 Knä total ocementerad" sheetId="4" r:id="rId5"/>
    <sheet name="K4 Knä revision cementerad" sheetId="5" r:id="rId6"/>
    <sheet name="K5 Knä kopplat" sheetId="6" r:id="rId7"/>
  </sheets>
  <calcPr calcId="114210"/>
</workbook>
</file>

<file path=xl/calcChain.xml><?xml version="1.0" encoding="utf-8"?>
<calcChain xmlns="http://schemas.openxmlformats.org/spreadsheetml/2006/main">
  <c r="G46" i="6"/>
  <c r="G47"/>
  <c r="G48"/>
  <c r="K46"/>
  <c r="K47"/>
  <c r="K48"/>
  <c r="K49"/>
  <c r="F15"/>
  <c r="G47" i="5"/>
  <c r="G48"/>
  <c r="K47"/>
  <c r="K48"/>
  <c r="K49"/>
  <c r="K46"/>
  <c r="G46"/>
  <c r="F15"/>
  <c r="G43" i="4"/>
  <c r="G44"/>
  <c r="K43"/>
  <c r="K44"/>
  <c r="K45"/>
  <c r="K42"/>
  <c r="G42"/>
  <c r="F15"/>
  <c r="G48" i="3"/>
  <c r="G49"/>
  <c r="K48"/>
  <c r="K49"/>
  <c r="K50"/>
  <c r="K47"/>
  <c r="G47"/>
  <c r="F15"/>
  <c r="G37" i="2"/>
  <c r="G38"/>
  <c r="K37"/>
  <c r="K38"/>
  <c r="K39"/>
  <c r="K17" i="1"/>
  <c r="K36" i="2"/>
  <c r="G36"/>
  <c r="G35"/>
  <c r="G34"/>
  <c r="G28"/>
  <c r="G27"/>
  <c r="G26"/>
  <c r="G25"/>
  <c r="G22"/>
  <c r="G9" i="1"/>
  <c r="G14"/>
  <c r="G17"/>
  <c r="G16"/>
  <c r="G13"/>
  <c r="G11"/>
  <c r="F15" i="2"/>
</calcChain>
</file>

<file path=xl/sharedStrings.xml><?xml version="1.0" encoding="utf-8"?>
<sst xmlns="http://schemas.openxmlformats.org/spreadsheetml/2006/main" count="632" uniqueCount="280">
  <si>
    <t>Patellakomponent</t>
  </si>
  <si>
    <t>Skall finnas i helplast</t>
    <phoneticPr fontId="0" type="noConversion"/>
  </si>
  <si>
    <t>Skall finnas i olika storlekar</t>
  </si>
  <si>
    <t>Protes knä revision cementerad</t>
  </si>
  <si>
    <r>
      <t>Skall</t>
    </r>
    <r>
      <rPr>
        <sz val="10"/>
        <rFont val="Arial"/>
        <family val="2"/>
      </rPr>
      <t xml:space="preserve"> kunna kompletteras med inlägg för kompensation av benförlust</t>
    </r>
  </si>
  <si>
    <r>
      <t xml:space="preserve">Stammarna </t>
    </r>
    <r>
      <rPr>
        <b/>
        <sz val="10"/>
        <rFont val="Arial"/>
        <family val="2"/>
      </rPr>
      <t>skall</t>
    </r>
    <r>
      <rPr>
        <sz val="10"/>
        <rFont val="Arial"/>
        <family val="2"/>
      </rPr>
      <t xml:space="preserve"> erbjudas i olika längder och tjocklekar</t>
    </r>
  </si>
  <si>
    <r>
      <t>Tibiakomponent skall</t>
    </r>
    <r>
      <rPr>
        <sz val="10"/>
        <rFont val="Arial"/>
        <family val="2"/>
      </rPr>
      <t xml:space="preserve"> vara i metall</t>
    </r>
  </si>
  <si>
    <r>
      <t xml:space="preserve">Stammar </t>
    </r>
    <r>
      <rPr>
        <b/>
        <sz val="10"/>
        <rFont val="Arial"/>
        <family val="2"/>
      </rPr>
      <t>skall</t>
    </r>
    <r>
      <rPr>
        <sz val="10"/>
        <rFont val="Arial"/>
        <family val="2"/>
      </rPr>
      <t xml:space="preserve"> erbjudas med olika längder</t>
    </r>
  </si>
  <si>
    <r>
      <t xml:space="preserve">Knäskåls- (patella) protesen </t>
    </r>
    <r>
      <rPr>
        <b/>
        <sz val="10"/>
        <rFont val="Arial"/>
        <family val="2"/>
      </rPr>
      <t>skall</t>
    </r>
    <r>
      <rPr>
        <sz val="10"/>
        <rFont val="Arial"/>
        <family val="2"/>
      </rPr>
      <t xml:space="preserve"> finnas i helplast och i flera storlekar.</t>
    </r>
  </si>
  <si>
    <t>Protes knä kopplad</t>
  </si>
  <si>
    <r>
      <t>Skall</t>
    </r>
    <r>
      <rPr>
        <sz val="10"/>
        <rFont val="Arial"/>
        <family val="2"/>
      </rPr>
      <t xml:space="preserve"> erbjudas som höger- resp. vänsterspecifik modell.</t>
    </r>
  </si>
  <si>
    <t>Tibiakomponent</t>
  </si>
  <si>
    <t>Plastinsats</t>
  </si>
  <si>
    <r>
      <t xml:space="preserve">Extraktions-/revisionsinstrument </t>
    </r>
    <r>
      <rPr>
        <b/>
        <sz val="10"/>
        <rFont val="Arial"/>
        <family val="2"/>
      </rPr>
      <t>skall</t>
    </r>
    <r>
      <rPr>
        <sz val="10"/>
        <rFont val="Arial"/>
        <family val="2"/>
      </rPr>
      <t xml:space="preserve"> kunna tillhandahållas även efter avtalstidens utgång.</t>
    </r>
  </si>
  <si>
    <t>Maxpoäng, generella krav</t>
  </si>
  <si>
    <t xml:space="preserve">Protes knä uni cementerad </t>
    <phoneticPr fontId="0" type="noConversion"/>
  </si>
  <si>
    <t>Femurkomponent</t>
  </si>
  <si>
    <r>
      <t>Skall</t>
    </r>
    <r>
      <rPr>
        <sz val="10"/>
        <rFont val="Arial"/>
        <family val="2"/>
      </rPr>
      <t xml:space="preserve"> finnas I olika storlekar</t>
    </r>
  </si>
  <si>
    <t>Tibiakomponent/Plastinsats</t>
  </si>
  <si>
    <r>
      <t xml:space="preserve">Plasten </t>
    </r>
    <r>
      <rPr>
        <b/>
        <sz val="10"/>
        <rFont val="Arial"/>
        <family val="2"/>
      </rPr>
      <t>skall</t>
    </r>
    <r>
      <rPr>
        <sz val="10"/>
        <rFont val="Arial"/>
        <family val="2"/>
      </rPr>
      <t xml:space="preserve"> finnas i olika tjocklekar</t>
    </r>
  </si>
  <si>
    <t>Protes knä total cementerad</t>
  </si>
  <si>
    <r>
      <t>Skall</t>
    </r>
    <r>
      <rPr>
        <sz val="10"/>
        <rFont val="Arial"/>
        <family val="2"/>
      </rPr>
      <t xml:space="preserve"> finnas både som CR och PS</t>
    </r>
  </si>
  <si>
    <r>
      <t>Skall</t>
    </r>
    <r>
      <rPr>
        <sz val="10"/>
        <rFont val="Arial"/>
        <family val="2"/>
      </rPr>
      <t xml:space="preserve"> finnas i olika storlekar</t>
    </r>
  </si>
  <si>
    <t>Beskrivning</t>
  </si>
  <si>
    <t>Krav</t>
  </si>
  <si>
    <t>Skall</t>
  </si>
  <si>
    <t>Bör</t>
  </si>
  <si>
    <t>Ange</t>
  </si>
  <si>
    <t>Vikt</t>
  </si>
  <si>
    <t>Maxp</t>
  </si>
  <si>
    <t>Ja</t>
  </si>
  <si>
    <t>Nej</t>
  </si>
  <si>
    <t>X</t>
  </si>
  <si>
    <t>Utbildning, service och support</t>
    <phoneticPr fontId="0" type="noConversion"/>
  </si>
  <si>
    <r>
      <t xml:space="preserve">Anbudsgivaren </t>
    </r>
    <r>
      <rPr>
        <b/>
        <sz val="10"/>
        <rFont val="Arial"/>
        <family val="2"/>
      </rPr>
      <t>skall</t>
    </r>
    <r>
      <rPr>
        <sz val="10"/>
        <rFont val="Arial"/>
        <family val="2"/>
      </rPr>
      <t xml:space="preserve"> beskriva sina resurser för och omfattning av utbildningsinsatser inom området. </t>
    </r>
  </si>
  <si>
    <t>Handhavande - instrumentarier</t>
    <phoneticPr fontId="0" type="noConversion"/>
  </si>
  <si>
    <t>K1</t>
  </si>
  <si>
    <t>K1.1</t>
  </si>
  <si>
    <t>K2</t>
  </si>
  <si>
    <t>K2.1</t>
  </si>
  <si>
    <t>K2.2</t>
  </si>
  <si>
    <t>K3</t>
  </si>
  <si>
    <t>K3.1</t>
  </si>
  <si>
    <t>K3.2</t>
  </si>
  <si>
    <t>K3.3</t>
  </si>
  <si>
    <t>K4</t>
  </si>
  <si>
    <t>K4.1</t>
  </si>
  <si>
    <t>K4.2</t>
  </si>
  <si>
    <t>K4.3</t>
  </si>
  <si>
    <t>K4.4</t>
  </si>
  <si>
    <t>K5</t>
  </si>
  <si>
    <t>K5.1</t>
  </si>
  <si>
    <t>K5.2</t>
  </si>
  <si>
    <t>K5.3</t>
  </si>
  <si>
    <t>K5.4</t>
  </si>
  <si>
    <t>K5.5</t>
  </si>
  <si>
    <r>
      <t xml:space="preserve">Instrumenten </t>
    </r>
    <r>
      <rPr>
        <b/>
        <sz val="10"/>
        <rFont val="Arial"/>
        <family val="2"/>
      </rPr>
      <t>bör</t>
    </r>
    <r>
      <rPr>
        <sz val="10"/>
        <rFont val="Arial"/>
        <family val="2"/>
      </rPr>
      <t xml:space="preserve"> vara placerade i instrumentgaller/box på förutbestämd plats. Köparen måste definiera specificerad vikt- och poängfördelning.</t>
    </r>
  </si>
  <si>
    <r>
      <t>Bör</t>
    </r>
    <r>
      <rPr>
        <sz val="10"/>
        <rFont val="Arial"/>
        <family val="2"/>
      </rPr>
      <t xml:space="preserve"> kunna kompletteras med både ocementerad och cementerad stam. Köparen måste definiera specificerad vikt- och poängfördelning.</t>
    </r>
  </si>
  <si>
    <r>
      <t xml:space="preserve">Stammarna </t>
    </r>
    <r>
      <rPr>
        <b/>
        <sz val="10"/>
        <rFont val="Arial"/>
        <family val="2"/>
      </rPr>
      <t>bör</t>
    </r>
    <r>
      <rPr>
        <sz val="10"/>
        <rFont val="Arial"/>
        <family val="2"/>
      </rPr>
      <t xml:space="preserve"> erbjudas med olika offset. Köparen måste definiera specificerad vikt- och poängfördelning.</t>
    </r>
  </si>
  <si>
    <r>
      <t>Bör</t>
    </r>
    <r>
      <rPr>
        <sz val="10"/>
        <rFont val="Arial"/>
        <family val="2"/>
      </rPr>
      <t xml:space="preserve"> finnas både som CR och PS. Köparen måste definiera specificerad vikt- och poängfördelning.</t>
    </r>
  </si>
  <si>
    <t>GENERELLA KRAV OMRÅDE KNÄ</t>
  </si>
  <si>
    <t>Protes knä total ocementerad</t>
  </si>
  <si>
    <t>KRAVSPECIFIKATION, Ortopediska implantat</t>
  </si>
  <si>
    <t>Vetenskaplig dokumentation</t>
  </si>
  <si>
    <t>K1.1.1</t>
  </si>
  <si>
    <t>K1.1.2</t>
  </si>
  <si>
    <t>K1.2</t>
  </si>
  <si>
    <t>K1.3</t>
  </si>
  <si>
    <t>K1.2.1</t>
  </si>
  <si>
    <t>K1.3.1</t>
  </si>
  <si>
    <t>K2.1.1</t>
  </si>
  <si>
    <t>K2.1.2</t>
  </si>
  <si>
    <t>K2.2.1</t>
  </si>
  <si>
    <t>K2.2.2</t>
  </si>
  <si>
    <t>K2.2.3</t>
  </si>
  <si>
    <t>K2.2.4</t>
  </si>
  <si>
    <t>K2.3</t>
  </si>
  <si>
    <t>K2.3.1</t>
  </si>
  <si>
    <t>K2.3.2</t>
  </si>
  <si>
    <t>K2.3.3</t>
  </si>
  <si>
    <t>K2.3.4</t>
  </si>
  <si>
    <t>K2.4</t>
  </si>
  <si>
    <t>K2.4.1</t>
  </si>
  <si>
    <t>K2.4.2</t>
  </si>
  <si>
    <t>K3.1.1</t>
  </si>
  <si>
    <t>K3.1.2</t>
  </si>
  <si>
    <t>K3.2.1</t>
  </si>
  <si>
    <t>K3.2.2</t>
  </si>
  <si>
    <t>K3.3.1</t>
  </si>
  <si>
    <t>K3.3.2</t>
  </si>
  <si>
    <t>K3.3.3</t>
  </si>
  <si>
    <t>K4.4.1</t>
  </si>
  <si>
    <t>K4.4.2</t>
  </si>
  <si>
    <t>K4.2.1</t>
  </si>
  <si>
    <t>K4.2.2</t>
  </si>
  <si>
    <t>K4.2.3</t>
  </si>
  <si>
    <t>K4.2.4</t>
  </si>
  <si>
    <t>K4.2.5</t>
  </si>
  <si>
    <t>K4.3.1</t>
  </si>
  <si>
    <t>K4.3.2</t>
  </si>
  <si>
    <t>K4.3.3</t>
  </si>
  <si>
    <t>K4.3.4</t>
  </si>
  <si>
    <t>K4.3.5</t>
  </si>
  <si>
    <t>Tibiakomponent samt Plastinsats</t>
  </si>
  <si>
    <t>K5.1.1</t>
  </si>
  <si>
    <t>K5.2.1</t>
  </si>
  <si>
    <t>K5.2.2</t>
  </si>
  <si>
    <t>K5.2.3</t>
  </si>
  <si>
    <t>K5.2.4</t>
  </si>
  <si>
    <t>K5.2.5</t>
  </si>
  <si>
    <t>K5.3.1</t>
  </si>
  <si>
    <t>K5.3.2</t>
  </si>
  <si>
    <t>K5.3.3</t>
  </si>
  <si>
    <t>K5.3.4</t>
  </si>
  <si>
    <t>K5.3.5</t>
  </si>
  <si>
    <t>K5.4.1</t>
  </si>
  <si>
    <t>KG1</t>
  </si>
  <si>
    <t>KG2</t>
  </si>
  <si>
    <t>KG1.1</t>
  </si>
  <si>
    <t>KG2.1</t>
  </si>
  <si>
    <t>KG2.2</t>
  </si>
  <si>
    <t>K5.5.1</t>
  </si>
  <si>
    <r>
      <t>Skall</t>
    </r>
    <r>
      <rPr>
        <sz val="10"/>
        <rFont val="Arial"/>
        <family val="2"/>
      </rPr>
      <t xml:space="preserve"> finnas som CR </t>
    </r>
  </si>
  <si>
    <t>KG1.2</t>
  </si>
  <si>
    <t>KG1.3</t>
  </si>
  <si>
    <t>KG2.3</t>
  </si>
  <si>
    <t>KG2.4</t>
  </si>
  <si>
    <t>K1.2.2</t>
  </si>
  <si>
    <t>K1.2.3</t>
  </si>
  <si>
    <t>K1.2.4</t>
  </si>
  <si>
    <t>K1.2.5</t>
  </si>
  <si>
    <t>K1.4</t>
  </si>
  <si>
    <t>K1.4.1</t>
  </si>
  <si>
    <t>K1.4.2</t>
  </si>
  <si>
    <t>K1.4.3</t>
  </si>
  <si>
    <t>K1.4.4</t>
  </si>
  <si>
    <t>Övrig dokumentation</t>
  </si>
  <si>
    <t>KG</t>
  </si>
  <si>
    <r>
      <t xml:space="preserve">Implantatet </t>
    </r>
    <r>
      <rPr>
        <b/>
        <sz val="10"/>
        <rFont val="Arial"/>
        <family val="2"/>
      </rPr>
      <t>skall</t>
    </r>
    <r>
      <rPr>
        <sz val="10"/>
        <rFont val="Arial"/>
        <family val="2"/>
      </rPr>
      <t xml:space="preserve"> vara vetenskapligt dokumenterat utifrån något av krav enligt  K1.1.2. De data som leverantören vill åberopa </t>
    </r>
    <r>
      <rPr>
        <b/>
        <sz val="10"/>
        <rFont val="Arial"/>
        <family val="2"/>
      </rPr>
      <t>skall</t>
    </r>
    <r>
      <rPr>
        <sz val="10"/>
        <rFont val="Arial"/>
        <family val="2"/>
      </rPr>
      <t xml:space="preserve"> bifogas. </t>
    </r>
  </si>
  <si>
    <t>K2.2.5</t>
  </si>
  <si>
    <t>K2.4.3</t>
  </si>
  <si>
    <t>K2.4.4</t>
  </si>
  <si>
    <t>K2.4.5</t>
  </si>
  <si>
    <t>K2.4.6</t>
  </si>
  <si>
    <t>K2.4.7</t>
  </si>
  <si>
    <t>K2.4.8</t>
  </si>
  <si>
    <t>K2.5</t>
  </si>
  <si>
    <t>K2.5.1</t>
  </si>
  <si>
    <t>K2.5.2</t>
  </si>
  <si>
    <r>
      <rPr>
        <b/>
        <sz val="10"/>
        <rFont val="Arial"/>
        <family val="2"/>
      </rPr>
      <t>Skall</t>
    </r>
    <r>
      <rPr>
        <sz val="10"/>
        <rFont val="Arial"/>
        <family val="2"/>
      </rPr>
      <t xml:space="preserve"> kunna erbjudas som Hö respektive Vä specifik modell</t>
    </r>
  </si>
  <si>
    <t>K3.2.3</t>
  </si>
  <si>
    <t>K3.2.4</t>
  </si>
  <si>
    <t>K3.2.5</t>
  </si>
  <si>
    <r>
      <t xml:space="preserve">Implantatet </t>
    </r>
    <r>
      <rPr>
        <b/>
        <sz val="10"/>
        <rFont val="Arial"/>
        <family val="2"/>
      </rPr>
      <t>bör</t>
    </r>
    <r>
      <rPr>
        <sz val="10"/>
        <rFont val="Arial"/>
        <family val="2"/>
      </rPr>
      <t xml:space="preserve"> vara dokumenterat med registerdata alternativt vetenskaplig dokumentation. </t>
    </r>
  </si>
  <si>
    <t>K5.1.2</t>
  </si>
  <si>
    <r>
      <t xml:space="preserve">Implantatet </t>
    </r>
    <r>
      <rPr>
        <b/>
        <sz val="10"/>
        <rFont val="Arial"/>
        <family val="2"/>
      </rPr>
      <t>skall</t>
    </r>
    <r>
      <rPr>
        <sz val="10"/>
        <rFont val="Arial"/>
        <family val="2"/>
      </rPr>
      <t xml:space="preserve"> vara vetenskapligt dokumenterat utifrån något av kraven enligt  K1.1.2. De data som leverantören vill åberopa </t>
    </r>
    <r>
      <rPr>
        <b/>
        <sz val="10"/>
        <rFont val="Arial"/>
        <family val="2"/>
      </rPr>
      <t>skall</t>
    </r>
    <r>
      <rPr>
        <sz val="10"/>
        <rFont val="Arial"/>
        <family val="2"/>
      </rPr>
      <t xml:space="preserve"> bifogas. </t>
    </r>
  </si>
  <si>
    <r>
      <t>Bör</t>
    </r>
    <r>
      <rPr>
        <sz val="10"/>
        <rFont val="Arial"/>
        <family val="2"/>
      </rPr>
      <t xml:space="preserve"> finnas som PS</t>
    </r>
  </si>
  <si>
    <r>
      <t xml:space="preserve">Bruksanvisningar avseende kirurgisk teknik, instrumentförteckningar och skötselanvisningar kommer att bedömas angående tydlighet, utförlighet och enkelhet. </t>
    </r>
    <r>
      <rPr>
        <sz val="10"/>
        <color indexed="10"/>
        <rFont val="Arial"/>
        <family val="2"/>
      </rPr>
      <t>Köparen måste definiera specificerad vikt- och poängfördelning</t>
    </r>
  </si>
  <si>
    <r>
      <t xml:space="preserve">Supportorganisationen </t>
    </r>
    <r>
      <rPr>
        <b/>
        <sz val="10"/>
        <rFont val="Arial"/>
        <family val="2"/>
      </rPr>
      <t>bör</t>
    </r>
    <r>
      <rPr>
        <sz val="10"/>
        <rFont val="Arial"/>
        <family val="2"/>
      </rPr>
      <t xml:space="preserve"> vara väl uppbyggd och finnas i Sverige. </t>
    </r>
    <r>
      <rPr>
        <sz val="10"/>
        <color indexed="10"/>
        <rFont val="Arial"/>
        <family val="2"/>
      </rPr>
      <t>Köparen måste definiera specificerad vikt- och poängfördelning.</t>
    </r>
  </si>
  <si>
    <r>
      <t xml:space="preserve">Leverantören </t>
    </r>
    <r>
      <rPr>
        <b/>
        <sz val="10"/>
        <rFont val="Arial"/>
        <family val="2"/>
      </rPr>
      <t>bör</t>
    </r>
    <r>
      <rPr>
        <sz val="10"/>
        <rFont val="Arial"/>
        <family val="2"/>
      </rPr>
      <t xml:space="preserve"> vid behov kunna ställa upp med personlig support vid operation. </t>
    </r>
    <r>
      <rPr>
        <sz val="10"/>
        <color indexed="10"/>
        <rFont val="Arial"/>
        <family val="2"/>
      </rPr>
      <t>Köparen måste definiera specificerad vikt- och poängfördelning.</t>
    </r>
  </si>
  <si>
    <r>
      <t>Bedömning kommer att göras över utbildningsutbudets omfattning samt vilka personella resurser anbudsgivaren avsatt för ändamålet.</t>
    </r>
    <r>
      <rPr>
        <sz val="10"/>
        <color indexed="10"/>
        <rFont val="Arial"/>
        <family val="2"/>
      </rPr>
      <t xml:space="preserve"> Köparen måste definiera specificerad vikt- och poängfördelning.</t>
    </r>
  </si>
  <si>
    <r>
      <t>Instrumentarier</t>
    </r>
    <r>
      <rPr>
        <b/>
        <sz val="10"/>
        <rFont val="Arial"/>
        <family val="2"/>
      </rPr>
      <t xml:space="preserve"> bör</t>
    </r>
    <r>
      <rPr>
        <sz val="10"/>
        <rFont val="Arial"/>
        <family val="2"/>
      </rPr>
      <t xml:space="preserve"> vara enkla, logiska och tillförlitliga beträffande att xxx.</t>
    </r>
    <r>
      <rPr>
        <sz val="10"/>
        <color indexed="10"/>
        <rFont val="Arial"/>
        <family val="2"/>
      </rPr>
      <t>Köparen måste definiera specificerad vikt- och poängfördelning.</t>
    </r>
  </si>
  <si>
    <r>
      <t xml:space="preserve">Instrumenten </t>
    </r>
    <r>
      <rPr>
        <b/>
        <sz val="10"/>
        <rFont val="Arial"/>
        <family val="2"/>
      </rPr>
      <t>bör</t>
    </r>
    <r>
      <rPr>
        <sz val="10"/>
        <rFont val="Arial"/>
        <family val="2"/>
      </rPr>
      <t xml:space="preserve"> vara placerade i instrumentgaller/box på förutbestämd plats. </t>
    </r>
    <r>
      <rPr>
        <sz val="10"/>
        <color indexed="10"/>
        <rFont val="Arial"/>
        <family val="2"/>
      </rPr>
      <t>Köparen måste definiera specificerad vikt- och poängfördelning.</t>
    </r>
  </si>
  <si>
    <r>
      <t xml:space="preserve">Instrumenten </t>
    </r>
    <r>
      <rPr>
        <b/>
        <sz val="10"/>
        <rFont val="Arial"/>
        <family val="2"/>
      </rPr>
      <t>bör</t>
    </r>
    <r>
      <rPr>
        <sz val="10"/>
        <rFont val="Arial"/>
        <family val="2"/>
      </rPr>
      <t xml:space="preserve"> passa till alla användare,såsom höger- samt vänsterhänta, stora och små händer. (Köparen ger förslag till utvärdering: (ex: helt uppfyllt, delvis uppfyllt etc) </t>
    </r>
    <r>
      <rPr>
        <sz val="10"/>
        <color indexed="10"/>
        <rFont val="Arial"/>
        <family val="2"/>
      </rPr>
      <t>Köparen måste definiera specificerad vikt- och poängfördelning samt vikta uppfyllandegrad.</t>
    </r>
  </si>
  <si>
    <r>
      <t>Instrumentarium</t>
    </r>
    <r>
      <rPr>
        <b/>
        <sz val="10"/>
        <rFont val="Arial"/>
        <family val="2"/>
      </rPr>
      <t xml:space="preserve"> bör</t>
    </r>
    <r>
      <rPr>
        <sz val="10"/>
        <rFont val="Arial"/>
        <family val="2"/>
      </rPr>
      <t xml:space="preserve"> vara enkla att ta isär, rengöra och sterilisera. Instruktioner för detta bör finnas. </t>
    </r>
    <r>
      <rPr>
        <sz val="10"/>
        <color indexed="10"/>
        <rFont val="Arial"/>
        <family val="2"/>
      </rPr>
      <t>Köparen måste definiera specificerad vikt- och poängfördelning.</t>
    </r>
  </si>
  <si>
    <r>
      <t>Bör</t>
    </r>
    <r>
      <rPr>
        <sz val="10"/>
        <rFont val="Arial"/>
        <family val="2"/>
      </rPr>
      <t xml:space="preserve"> kunna erbjudas i ex helplast, roterande plattform, metallbackad. </t>
    </r>
    <r>
      <rPr>
        <sz val="10"/>
        <color indexed="10"/>
        <rFont val="Arial"/>
        <family val="2"/>
      </rPr>
      <t>Köparen måste definiera specificerad vikt- och poängfördelning.</t>
    </r>
  </si>
  <si>
    <r>
      <t>Bör</t>
    </r>
    <r>
      <rPr>
        <sz val="10"/>
        <rFont val="Arial"/>
        <family val="2"/>
      </rPr>
      <t xml:space="preserve"> erbjudas med anpassat instrumentarium för MIS. </t>
    </r>
    <r>
      <rPr>
        <sz val="10"/>
        <color indexed="10"/>
        <rFont val="Arial"/>
        <family val="2"/>
      </rPr>
      <t>Köparen måste definiera specificerad vikt- och poängfördelning.</t>
    </r>
  </si>
  <si>
    <r>
      <t>Bedömning kommer att göras utifrån följande:</t>
    </r>
    <r>
      <rPr>
        <i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Implantatet ska vara dokumenterat i studier och uppfylla minst ett av följande krav:
- Register 90% survival 10 år
- Register 95% survival 5 år
- Randomiserad studie med radiostereometri och 2 års uppföljning. Minst 20 i varje grupp.
</t>
    </r>
    <r>
      <rPr>
        <sz val="10"/>
        <color indexed="10"/>
        <rFont val="Arial"/>
        <family val="2"/>
      </rPr>
      <t>Köparen måste definiera specificerad vikt- och poängfördelning.</t>
    </r>
  </si>
  <si>
    <r>
      <t xml:space="preserve">Den dokumentation som leverantören vill åberopa skall bifogas. Bedömning kommer att göras utifrån bifogad dokumentation. </t>
    </r>
    <r>
      <rPr>
        <sz val="10"/>
        <color indexed="10"/>
        <rFont val="Arial"/>
        <family val="2"/>
      </rPr>
      <t>Köparen måste definiera specificerad poäng- och viktfördelning.</t>
    </r>
  </si>
  <si>
    <r>
      <t>Bör</t>
    </r>
    <r>
      <rPr>
        <sz val="10"/>
        <rFont val="Arial"/>
        <family val="2"/>
      </rPr>
      <t xml:space="preserve"> kunna kompletteras med både ocementerad och cementerad stam. </t>
    </r>
    <r>
      <rPr>
        <sz val="10"/>
        <color indexed="10"/>
        <rFont val="Arial"/>
        <family val="2"/>
      </rPr>
      <t>Köparen måste definiera specificerad vikt- och poängfördelning.</t>
    </r>
  </si>
  <si>
    <r>
      <t xml:space="preserve">Stammarna </t>
    </r>
    <r>
      <rPr>
        <b/>
        <sz val="10"/>
        <rFont val="Arial"/>
        <family val="2"/>
      </rPr>
      <t>bör</t>
    </r>
    <r>
      <rPr>
        <sz val="10"/>
        <rFont val="Arial"/>
        <family val="2"/>
      </rPr>
      <t xml:space="preserve"> erbjudas med olika offset. </t>
    </r>
    <r>
      <rPr>
        <sz val="10"/>
        <color indexed="10"/>
        <rFont val="Arial"/>
        <family val="2"/>
      </rPr>
      <t>Köparen måste definiera specificerad vikt- och poängfördelning.</t>
    </r>
  </si>
  <si>
    <r>
      <t xml:space="preserve">Stammarna bör erbjudas med olika offset. </t>
    </r>
    <r>
      <rPr>
        <sz val="10"/>
        <color indexed="10"/>
        <rFont val="Arial"/>
        <family val="2"/>
      </rPr>
      <t>Köparen måste definiera specificerad vikt- och poängfördelning.</t>
    </r>
  </si>
  <si>
    <r>
      <t xml:space="preserve">Instrumenten </t>
    </r>
    <r>
      <rPr>
        <b/>
        <sz val="10"/>
        <rFont val="Arial"/>
        <family val="2"/>
      </rPr>
      <t>bör</t>
    </r>
    <r>
      <rPr>
        <sz val="10"/>
        <rFont val="Arial"/>
        <family val="2"/>
      </rPr>
      <t xml:space="preserve"> passa till alla användare,såsom höger- samt vänsterhänta, stora och små händer. (Köparen ger förslag till utvärdering: (ex: helt uppfyllt, delvis uppfyllt etc) </t>
    </r>
    <r>
      <rPr>
        <sz val="10"/>
        <color indexed="10"/>
        <rFont val="Arial"/>
        <family val="2"/>
      </rPr>
      <t>Köparen måste definiera specificerad vikt- och poängfördelning samt vikta uppfyllandegrad).</t>
    </r>
  </si>
  <si>
    <r>
      <t>Instrumentarium</t>
    </r>
    <r>
      <rPr>
        <b/>
        <sz val="10"/>
        <rFont val="Arial"/>
        <family val="2"/>
      </rPr>
      <t xml:space="preserve"> bör</t>
    </r>
    <r>
      <rPr>
        <sz val="10"/>
        <rFont val="Arial"/>
        <family val="2"/>
      </rPr>
      <t xml:space="preserve"> vara enkla att ta isär, rengöra och sterilisera. Instruktioner för detta bör finnas.</t>
    </r>
    <r>
      <rPr>
        <sz val="10"/>
        <color indexed="10"/>
        <rFont val="Arial"/>
        <family val="2"/>
      </rPr>
      <t xml:space="preserve"> Köparen måste definiera specificerad vikt- och poängfördelning.</t>
    </r>
  </si>
  <si>
    <t>Knäskåls- (patella) protesen skall finnas i helplast och i flera storlekar.</t>
  </si>
  <si>
    <t>K4.1.1</t>
  </si>
  <si>
    <t>K4.1.2</t>
  </si>
  <si>
    <t>K4.4.3</t>
  </si>
  <si>
    <t>K4.4.4</t>
  </si>
  <si>
    <t>K4.4.5</t>
  </si>
  <si>
    <t>K4.4.6</t>
  </si>
  <si>
    <t>K4.4.7</t>
  </si>
  <si>
    <t>K4.4.8</t>
  </si>
  <si>
    <t>K4.5</t>
  </si>
  <si>
    <t>K4.5.1</t>
  </si>
  <si>
    <t>K5.3.6</t>
  </si>
  <si>
    <t>K5.4.2</t>
  </si>
  <si>
    <t>K5.4.3</t>
  </si>
  <si>
    <t>K5.4.4</t>
  </si>
  <si>
    <t>K5.4.5</t>
  </si>
  <si>
    <t>K5.6</t>
  </si>
  <si>
    <t>K5.6.1</t>
  </si>
  <si>
    <t>K3.4</t>
  </si>
  <si>
    <t>K3.4.1</t>
  </si>
  <si>
    <t>K3.4.2</t>
  </si>
  <si>
    <r>
      <t>Bedömning kommer att göras utifrån följande:</t>
    </r>
    <r>
      <rPr>
        <i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Implantatet ska vara dokumenterat i studier och uppfylla minst ett av följande krav:
- Register 90% survival 10 år
- Register 95% survival 5 år
- Randomiserad studie med radiostereometri och 2 års uppföljning. Minst 20 i varje grupp.
 </t>
    </r>
    <r>
      <rPr>
        <sz val="10"/>
        <color indexed="10"/>
        <rFont val="Arial"/>
        <family val="2"/>
      </rPr>
      <t>Köparen måste definiera specificerad vikt- och poängfördelning.</t>
    </r>
  </si>
  <si>
    <r>
      <t>Instrumentarier</t>
    </r>
    <r>
      <rPr>
        <b/>
        <sz val="10"/>
        <rFont val="Arial"/>
        <family val="2"/>
      </rPr>
      <t xml:space="preserve"> bör</t>
    </r>
    <r>
      <rPr>
        <sz val="10"/>
        <rFont val="Arial"/>
        <family val="2"/>
      </rPr>
      <t xml:space="preserve"> vara enkla, logiska och tillförlitliga beträffande att xxx. </t>
    </r>
    <r>
      <rPr>
        <sz val="10"/>
        <color indexed="10"/>
        <rFont val="Arial"/>
        <family val="2"/>
      </rPr>
      <t>Köparen måste definiera specificerad vikt- och poängfördelning.</t>
    </r>
  </si>
  <si>
    <t>På de positioner där det är relevant att ställa krav på vetenskaplig dokumentation, återfinns dessa krav under respektive produktgrupp</t>
  </si>
  <si>
    <r>
      <t>Bör</t>
    </r>
    <r>
      <rPr>
        <sz val="10"/>
        <rFont val="Arial"/>
        <family val="2"/>
      </rPr>
      <t xml:space="preserve"> kunna erbjudas i helplast. </t>
    </r>
    <r>
      <rPr>
        <sz val="10"/>
        <color indexed="10"/>
        <rFont val="Arial"/>
        <family val="2"/>
      </rPr>
      <t>Köparen måste definiera specificerad vikt- och poängfördelning.</t>
    </r>
  </si>
  <si>
    <r>
      <t>Bör</t>
    </r>
    <r>
      <rPr>
        <sz val="10"/>
        <rFont val="Arial"/>
        <family val="2"/>
      </rPr>
      <t xml:space="preserve"> kunna kompletteras med inlägg för kompensation av benförlust. </t>
    </r>
    <r>
      <rPr>
        <sz val="10"/>
        <color indexed="10"/>
        <rFont val="Arial"/>
        <family val="2"/>
      </rPr>
      <t>Köparen måste definiera specificerad vikt- och poängfördelning.</t>
    </r>
  </si>
  <si>
    <r>
      <t>Bör</t>
    </r>
    <r>
      <rPr>
        <sz val="10"/>
        <rFont val="Arial"/>
        <family val="2"/>
      </rPr>
      <t xml:space="preserve"> kunna kompletteras med en stam. </t>
    </r>
    <r>
      <rPr>
        <sz val="10"/>
        <color indexed="10"/>
        <rFont val="Arial"/>
        <family val="2"/>
      </rPr>
      <t>Köparen måste definiera specificerad vikt- och poängfördelning.</t>
    </r>
  </si>
  <si>
    <r>
      <t>Bör</t>
    </r>
    <r>
      <rPr>
        <sz val="10"/>
        <rFont val="Arial"/>
        <family val="2"/>
      </rPr>
      <t xml:space="preserve"> erbjudas med både extra- och intramedullärt riktinstrument för tibia. </t>
    </r>
    <r>
      <rPr>
        <sz val="10"/>
        <color indexed="10"/>
        <rFont val="Arial"/>
        <family val="2"/>
      </rPr>
      <t>Köparen måste definiera specificerad vikt- och poängfördelning.</t>
    </r>
  </si>
  <si>
    <t>K3.4.3</t>
  </si>
  <si>
    <t>K3.4.4</t>
  </si>
  <si>
    <t>K3.4.5</t>
  </si>
  <si>
    <t>K3.5</t>
  </si>
  <si>
    <t>K3.5.1</t>
  </si>
  <si>
    <t>K3.5.2</t>
  </si>
  <si>
    <t>Position</t>
  </si>
  <si>
    <t>Typ av artikel</t>
  </si>
  <si>
    <t>Antal</t>
  </si>
  <si>
    <t>Lev artikelnummer</t>
  </si>
  <si>
    <t>Lev artikel benämning</t>
  </si>
  <si>
    <t>Kommentarer</t>
  </si>
  <si>
    <t>Bilaga Produktbroschyr Surgical technique</t>
  </si>
  <si>
    <t>Knä</t>
  </si>
  <si>
    <t>Typoperation</t>
  </si>
  <si>
    <t>Benämnning</t>
  </si>
  <si>
    <t>K 1</t>
  </si>
  <si>
    <t>Unikompartmentell knäprotes</t>
  </si>
  <si>
    <t>K 2</t>
  </si>
  <si>
    <t>Primär totalprotes knä, cementerad</t>
  </si>
  <si>
    <t>K 3</t>
  </si>
  <si>
    <t>Primär totalprotes knä, ocementerad</t>
  </si>
  <si>
    <t>K 4</t>
  </si>
  <si>
    <t>Revisionsprotes knä, cementerad</t>
  </si>
  <si>
    <t>K 5</t>
  </si>
  <si>
    <t>Revisionsprotes knä, kopplad</t>
  </si>
  <si>
    <t xml:space="preserve">Femurkomponent </t>
  </si>
  <si>
    <t>K1.XX</t>
  </si>
  <si>
    <t>Tibiakomponent Helplast *</t>
  </si>
  <si>
    <t>Tibiakomponemt Metallbackad *</t>
  </si>
  <si>
    <t>Liner *</t>
  </si>
  <si>
    <t>* landstinget väljer själva vilka delar som skall ingå</t>
  </si>
  <si>
    <t>Anbudsgivare:</t>
  </si>
  <si>
    <t>Femurkomponent CR</t>
  </si>
  <si>
    <t>K2.XX</t>
  </si>
  <si>
    <t>Tibiakomponent metall CR *</t>
  </si>
  <si>
    <t>Liner CR *</t>
  </si>
  <si>
    <t>Tibia All poly *</t>
  </si>
  <si>
    <t>Patellakomponent helplast</t>
  </si>
  <si>
    <t>Summa pris</t>
  </si>
  <si>
    <r>
      <rPr>
        <b/>
        <sz val="10"/>
        <rFont val="Arial"/>
        <family val="2"/>
      </rPr>
      <t>Bör</t>
    </r>
    <r>
      <rPr>
        <sz val="10"/>
        <rFont val="Arial"/>
        <family val="2"/>
      </rPr>
      <t xml:space="preserve"> vara kompatibelt med typoperation K3 och K4 </t>
    </r>
  </si>
  <si>
    <t>K3.XX</t>
  </si>
  <si>
    <t>Monoblock Tibia *</t>
  </si>
  <si>
    <t>Patellakomponent helplast*</t>
  </si>
  <si>
    <t>Typop K3 Primär totalprotes knä, ocementerad</t>
  </si>
  <si>
    <t>Femurkomponent för stam</t>
  </si>
  <si>
    <t>K4.XX</t>
  </si>
  <si>
    <t>Tibiakomponent Liner *</t>
  </si>
  <si>
    <t>Tibiakomponent Metall för stam</t>
  </si>
  <si>
    <t>Patellakomponent helplast *</t>
  </si>
  <si>
    <t xml:space="preserve">Stam femur </t>
  </si>
  <si>
    <t xml:space="preserve">Stam tibia </t>
  </si>
  <si>
    <t>* landstinget väljer själva vilken typ</t>
  </si>
  <si>
    <t>Femurkomponent kopplad</t>
  </si>
  <si>
    <t>K5.XX</t>
  </si>
  <si>
    <t>Tibiakomponent Liner Kopplad</t>
  </si>
  <si>
    <t>Tibiakomponent Metall kopplad</t>
  </si>
  <si>
    <t>Typop K5 Revisionsprotes knä,kopplad</t>
  </si>
  <si>
    <t>Typop K4 Revisionsprotes knä, cementerad</t>
  </si>
  <si>
    <t>Typop K2 Primär totalprotes knä, cementerad</t>
  </si>
  <si>
    <t>Typop K1 Unikompartmentell knäprotes</t>
  </si>
  <si>
    <t>Innehåll, typoperation</t>
  </si>
  <si>
    <t>Landstingets beräknade årsvolym antal operationer:</t>
  </si>
  <si>
    <t>Ev svar och kommentarer från anbudsgivare</t>
  </si>
  <si>
    <t>KRAVSPECIFIKATION</t>
  </si>
  <si>
    <t>Anbudsgivares svar</t>
  </si>
  <si>
    <t>Bedömning</t>
  </si>
  <si>
    <t>Max specifika krav</t>
  </si>
  <si>
    <t>Poäng specifika krav</t>
  </si>
  <si>
    <t>Max generella  krav</t>
  </si>
  <si>
    <t>Poäng generella krav</t>
  </si>
  <si>
    <t>Max poäng TOTAL</t>
  </si>
  <si>
    <t>TOTAL</t>
  </si>
  <si>
    <r>
      <t xml:space="preserve">Justerat pris utifrån viktningskriterier 
</t>
    </r>
    <r>
      <rPr>
        <sz val="10"/>
        <rFont val="Arial"/>
        <family val="2"/>
      </rPr>
      <t>Formel: 
Anbudspris x (1+((Maxp-Uppnådd poäng)/Maxp) x omräkningsfaktor)</t>
    </r>
  </si>
  <si>
    <t>Anbudspris/st</t>
  </si>
  <si>
    <t xml:space="preserve">Anbudspris typoperation </t>
  </si>
  <si>
    <r>
      <t xml:space="preserve">Kirurgisk teknik </t>
    </r>
    <r>
      <rPr>
        <b/>
        <sz val="10"/>
        <rFont val="Arial"/>
        <family val="2"/>
      </rPr>
      <t>skall</t>
    </r>
    <r>
      <rPr>
        <sz val="10"/>
        <rFont val="Arial"/>
      </rPr>
      <t xml:space="preserve"> finnas på engelska alternativt svenska.</t>
    </r>
  </si>
  <si>
    <r>
      <t xml:space="preserve">Kirurgisk teknik </t>
    </r>
    <r>
      <rPr>
        <b/>
        <sz val="10"/>
        <rFont val="Arial"/>
        <family val="2"/>
      </rPr>
      <t>bör</t>
    </r>
    <r>
      <rPr>
        <sz val="10"/>
        <rFont val="Arial"/>
        <family val="2"/>
      </rPr>
      <t xml:space="preserve"> finnas i digitalt format.</t>
    </r>
  </si>
</sst>
</file>

<file path=xl/styles.xml><?xml version="1.0" encoding="utf-8"?>
<styleSheet xmlns="http://schemas.openxmlformats.org/spreadsheetml/2006/main">
  <fonts count="17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0"/>
      <color indexed="12"/>
      <name val="Arial"/>
      <family val="2"/>
    </font>
    <font>
      <sz val="8"/>
      <name val="Verdana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8">
    <xf numFmtId="0" fontId="0" fillId="0" borderId="0" xfId="0"/>
    <xf numFmtId="0" fontId="1" fillId="0" borderId="0" xfId="0" applyFont="1" applyFill="1"/>
    <xf numFmtId="0" fontId="3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6" fillId="3" borderId="1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vertical="center" wrapText="1"/>
    </xf>
    <xf numFmtId="0" fontId="4" fillId="1" borderId="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wrapText="1"/>
    </xf>
    <xf numFmtId="0" fontId="6" fillId="3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4" fillId="1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1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vertical="center" wrapText="1"/>
    </xf>
    <xf numFmtId="0" fontId="6" fillId="4" borderId="1" xfId="0" applyNumberFormat="1" applyFont="1" applyFill="1" applyBorder="1" applyAlignment="1">
      <alignment horizontal="left" wrapText="1"/>
    </xf>
    <xf numFmtId="0" fontId="6" fillId="4" borderId="4" xfId="0" applyFont="1" applyFill="1" applyBorder="1" applyAlignment="1">
      <alignment wrapText="1"/>
    </xf>
    <xf numFmtId="0" fontId="6" fillId="4" borderId="5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1" fillId="4" borderId="9" xfId="0" applyFont="1" applyFill="1" applyBorder="1" applyAlignment="1">
      <alignment wrapText="1"/>
    </xf>
    <xf numFmtId="0" fontId="9" fillId="0" borderId="0" xfId="0" applyFont="1" applyFill="1" applyAlignment="1">
      <alignment vertical="center" wrapText="1"/>
    </xf>
    <xf numFmtId="0" fontId="1" fillId="0" borderId="1" xfId="0" applyNumberFormat="1" applyFont="1" applyFill="1" applyBorder="1" applyAlignment="1">
      <alignment vertical="top" wrapText="1"/>
    </xf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4" fillId="0" borderId="1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6" fillId="4" borderId="5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6" fillId="4" borderId="1" xfId="0" applyNumberFormat="1" applyFont="1" applyFill="1" applyBorder="1" applyAlignment="1">
      <alignment horizontal="left" wrapText="1"/>
    </xf>
    <xf numFmtId="0" fontId="6" fillId="4" borderId="5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wrapText="1"/>
    </xf>
    <xf numFmtId="0" fontId="4" fillId="5" borderId="11" xfId="0" applyFont="1" applyFill="1" applyBorder="1" applyAlignment="1"/>
    <xf numFmtId="0" fontId="4" fillId="5" borderId="12" xfId="0" applyFont="1" applyFill="1" applyBorder="1" applyAlignment="1"/>
    <xf numFmtId="0" fontId="4" fillId="5" borderId="13" xfId="0" applyFont="1" applyFill="1" applyBorder="1" applyAlignment="1"/>
    <xf numFmtId="0" fontId="0" fillId="0" borderId="0" xfId="0" applyAlignment="1"/>
    <xf numFmtId="0" fontId="1" fillId="0" borderId="14" xfId="0" applyFont="1" applyBorder="1"/>
    <xf numFmtId="0" fontId="0" fillId="4" borderId="2" xfId="0" applyFill="1" applyBorder="1" applyAlignment="1"/>
    <xf numFmtId="0" fontId="0" fillId="4" borderId="1" xfId="0" applyFill="1" applyBorder="1" applyAlignment="1"/>
    <xf numFmtId="0" fontId="0" fillId="0" borderId="1" xfId="0" applyFill="1" applyBorder="1" applyAlignment="1"/>
    <xf numFmtId="0" fontId="0" fillId="0" borderId="1" xfId="0" applyBorder="1"/>
    <xf numFmtId="0" fontId="0" fillId="0" borderId="1" xfId="0" applyFill="1" applyBorder="1"/>
    <xf numFmtId="0" fontId="2" fillId="0" borderId="0" xfId="0" applyFont="1"/>
    <xf numFmtId="0" fontId="3" fillId="0" borderId="0" xfId="0" applyFont="1"/>
    <xf numFmtId="0" fontId="2" fillId="0" borderId="11" xfId="0" applyFont="1" applyBorder="1"/>
    <xf numFmtId="0" fontId="2" fillId="0" borderId="13" xfId="0" applyFont="1" applyBorder="1"/>
    <xf numFmtId="0" fontId="3" fillId="0" borderId="15" xfId="0" applyFont="1" applyBorder="1"/>
    <xf numFmtId="0" fontId="3" fillId="0" borderId="2" xfId="0" applyFont="1" applyBorder="1"/>
    <xf numFmtId="0" fontId="3" fillId="0" borderId="16" xfId="0" applyFont="1" applyBorder="1"/>
    <xf numFmtId="0" fontId="3" fillId="0" borderId="1" xfId="0" applyFont="1" applyBorder="1"/>
    <xf numFmtId="0" fontId="3" fillId="0" borderId="17" xfId="0" applyFont="1" applyBorder="1"/>
    <xf numFmtId="0" fontId="3" fillId="0" borderId="18" xfId="0" applyFont="1" applyBorder="1"/>
    <xf numFmtId="0" fontId="4" fillId="5" borderId="19" xfId="0" applyFont="1" applyFill="1" applyBorder="1" applyAlignment="1">
      <alignment horizontal="center"/>
    </xf>
    <xf numFmtId="0" fontId="0" fillId="0" borderId="14" xfId="0" applyBorder="1"/>
    <xf numFmtId="0" fontId="0" fillId="0" borderId="2" xfId="0" applyBorder="1"/>
    <xf numFmtId="0" fontId="0" fillId="0" borderId="9" xfId="0" applyBorder="1"/>
    <xf numFmtId="0" fontId="13" fillId="0" borderId="0" xfId="0" applyFont="1"/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4" fillId="0" borderId="0" xfId="0" applyFont="1"/>
    <xf numFmtId="0" fontId="0" fillId="0" borderId="0" xfId="0" applyAlignment="1">
      <alignment horizontal="left"/>
    </xf>
    <xf numFmtId="0" fontId="4" fillId="5" borderId="19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16" xfId="0" applyFont="1" applyBorder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0" fillId="0" borderId="0" xfId="0" applyFill="1" applyBorder="1" applyAlignment="1"/>
    <xf numFmtId="0" fontId="1" fillId="0" borderId="0" xfId="0" applyFont="1" applyFill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0" fillId="0" borderId="0" xfId="0" applyBorder="1" applyAlignment="1"/>
    <xf numFmtId="0" fontId="2" fillId="0" borderId="10" xfId="0" applyFont="1" applyFill="1" applyBorder="1" applyAlignment="1"/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6" xfId="0" applyBorder="1"/>
    <xf numFmtId="0" fontId="2" fillId="0" borderId="0" xfId="0" applyFont="1" applyBorder="1"/>
    <xf numFmtId="0" fontId="1" fillId="0" borderId="8" xfId="0" applyFont="1" applyBorder="1"/>
    <xf numFmtId="0" fontId="15" fillId="0" borderId="0" xfId="0" applyFont="1" applyBorder="1" applyAlignment="1">
      <alignment horizontal="left"/>
    </xf>
    <xf numFmtId="0" fontId="4" fillId="5" borderId="13" xfId="0" applyFont="1" applyFill="1" applyBorder="1" applyAlignment="1">
      <alignment wrapText="1"/>
    </xf>
    <xf numFmtId="0" fontId="4" fillId="5" borderId="20" xfId="0" applyFont="1" applyFill="1" applyBorder="1" applyAlignment="1">
      <alignment wrapText="1"/>
    </xf>
    <xf numFmtId="0" fontId="4" fillId="5" borderId="21" xfId="0" applyFont="1" applyFill="1" applyBorder="1" applyAlignment="1">
      <alignment horizontal="center" wrapText="1"/>
    </xf>
    <xf numFmtId="0" fontId="4" fillId="5" borderId="22" xfId="0" applyFont="1" applyFill="1" applyBorder="1" applyAlignment="1">
      <alignment horizontal="center" wrapText="1"/>
    </xf>
    <xf numFmtId="0" fontId="0" fillId="0" borderId="23" xfId="0" applyFill="1" applyBorder="1" applyAlignment="1">
      <alignment wrapText="1"/>
    </xf>
    <xf numFmtId="0" fontId="0" fillId="4" borderId="23" xfId="0" applyFill="1" applyBorder="1" applyAlignment="1">
      <alignment wrapText="1"/>
    </xf>
    <xf numFmtId="0" fontId="0" fillId="4" borderId="24" xfId="0" applyFill="1" applyBorder="1" applyAlignment="1">
      <alignment horizontal="center" wrapText="1"/>
    </xf>
    <xf numFmtId="0" fontId="0" fillId="0" borderId="2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1" xfId="0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8" xfId="0" applyFill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4" fillId="0" borderId="9" xfId="0" applyFont="1" applyFill="1" applyBorder="1" applyAlignment="1">
      <alignment vertical="center" wrapText="1"/>
    </xf>
    <xf numFmtId="0" fontId="1" fillId="0" borderId="18" xfId="0" applyFont="1" applyBorder="1"/>
    <xf numFmtId="0" fontId="0" fillId="0" borderId="18" xfId="0" applyBorder="1"/>
    <xf numFmtId="0" fontId="0" fillId="0" borderId="18" xfId="0" applyFill="1" applyBorder="1"/>
    <xf numFmtId="0" fontId="1" fillId="0" borderId="27" xfId="0" applyFont="1" applyBorder="1" applyAlignment="1">
      <alignment horizontal="center" wrapText="1"/>
    </xf>
    <xf numFmtId="0" fontId="4" fillId="0" borderId="28" xfId="0" applyFont="1" applyBorder="1"/>
    <xf numFmtId="0" fontId="0" fillId="4" borderId="24" xfId="0" applyFill="1" applyBorder="1" applyAlignment="1">
      <alignment wrapText="1"/>
    </xf>
    <xf numFmtId="0" fontId="0" fillId="4" borderId="29" xfId="0" applyFill="1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4" fillId="0" borderId="34" xfId="0" applyFont="1" applyFill="1" applyBorder="1" applyAlignment="1">
      <alignment wrapText="1"/>
    </xf>
    <xf numFmtId="0" fontId="2" fillId="0" borderId="0" xfId="0" applyFont="1" applyFill="1" applyBorder="1" applyAlignment="1"/>
    <xf numFmtId="0" fontId="0" fillId="0" borderId="10" xfId="0" applyBorder="1"/>
    <xf numFmtId="0" fontId="5" fillId="0" borderId="35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vertical="center" wrapText="1"/>
    </xf>
    <xf numFmtId="0" fontId="8" fillId="2" borderId="38" xfId="0" applyFont="1" applyFill="1" applyBorder="1" applyAlignment="1">
      <alignment vertical="center" wrapText="1"/>
    </xf>
    <xf numFmtId="0" fontId="1" fillId="3" borderId="38" xfId="0" applyFont="1" applyFill="1" applyBorder="1" applyAlignment="1">
      <alignment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4" fillId="1" borderId="3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1" borderId="4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vertical="center" wrapText="1"/>
    </xf>
    <xf numFmtId="0" fontId="4" fillId="1" borderId="14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6" fillId="3" borderId="37" xfId="0" applyFont="1" applyFill="1" applyBorder="1" applyAlignment="1">
      <alignment horizontal="center" vertical="center" wrapText="1"/>
    </xf>
    <xf numFmtId="0" fontId="4" fillId="1" borderId="15" xfId="0" applyFont="1" applyFill="1" applyBorder="1" applyAlignment="1">
      <alignment horizontal="center" vertical="center" wrapText="1"/>
    </xf>
    <xf numFmtId="0" fontId="4" fillId="1" borderId="40" xfId="0" applyFont="1" applyFill="1" applyBorder="1" applyAlignment="1">
      <alignment horizontal="center" vertical="center" wrapText="1"/>
    </xf>
    <xf numFmtId="0" fontId="6" fillId="3" borderId="41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vertical="center" wrapText="1"/>
    </xf>
    <xf numFmtId="0" fontId="1" fillId="0" borderId="42" xfId="0" applyFont="1" applyFill="1" applyBorder="1" applyAlignment="1">
      <alignment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vertical="center" wrapText="1"/>
    </xf>
    <xf numFmtId="0" fontId="4" fillId="0" borderId="36" xfId="0" applyFont="1" applyFill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center"/>
    </xf>
    <xf numFmtId="3" fontId="4" fillId="6" borderId="19" xfId="0" applyNumberFormat="1" applyFont="1" applyFill="1" applyBorder="1"/>
    <xf numFmtId="0" fontId="4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11" fillId="0" borderId="39" xfId="0" applyFont="1" applyBorder="1"/>
    <xf numFmtId="0" fontId="0" fillId="0" borderId="39" xfId="0" applyBorder="1"/>
    <xf numFmtId="0" fontId="3" fillId="0" borderId="10" xfId="0" applyFont="1" applyFill="1" applyBorder="1" applyAlignment="1">
      <alignment vertical="center" wrapText="1"/>
    </xf>
    <xf numFmtId="0" fontId="6" fillId="3" borderId="47" xfId="0" applyFont="1" applyFill="1" applyBorder="1" applyAlignment="1">
      <alignment horizontal="center" vertical="center" wrapText="1"/>
    </xf>
    <xf numFmtId="0" fontId="6" fillId="3" borderId="48" xfId="0" applyFont="1" applyFill="1" applyBorder="1" applyAlignment="1">
      <alignment horizontal="center" vertical="center" wrapText="1"/>
    </xf>
    <xf numFmtId="0" fontId="4" fillId="4" borderId="37" xfId="0" applyFont="1" applyFill="1" applyBorder="1" applyAlignment="1">
      <alignment horizontal="center" wrapText="1"/>
    </xf>
    <xf numFmtId="0" fontId="1" fillId="4" borderId="38" xfId="0" applyFont="1" applyFill="1" applyBorder="1" applyAlignment="1">
      <alignment wrapText="1"/>
    </xf>
    <xf numFmtId="0" fontId="6" fillId="4" borderId="38" xfId="0" applyFont="1" applyFill="1" applyBorder="1" applyAlignment="1">
      <alignment horizontal="center" vertical="center" wrapText="1"/>
    </xf>
    <xf numFmtId="0" fontId="4" fillId="4" borderId="38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6" fillId="4" borderId="3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45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1" fillId="0" borderId="17" xfId="0" applyFont="1" applyBorder="1" applyAlignment="1">
      <alignment horizontal="center"/>
    </xf>
    <xf numFmtId="0" fontId="4" fillId="0" borderId="18" xfId="0" applyFont="1" applyBorder="1"/>
    <xf numFmtId="0" fontId="1" fillId="0" borderId="28" xfId="0" applyFont="1" applyBorder="1" applyAlignment="1"/>
    <xf numFmtId="0" fontId="0" fillId="0" borderId="18" xfId="0" applyBorder="1" applyAlignment="1"/>
    <xf numFmtId="0" fontId="0" fillId="4" borderId="2" xfId="0" applyFill="1" applyBorder="1" applyAlignment="1">
      <alignment wrapText="1"/>
    </xf>
    <xf numFmtId="0" fontId="0" fillId="4" borderId="30" xfId="0" applyFill="1" applyBorder="1" applyAlignment="1">
      <alignment horizontal="center" wrapText="1"/>
    </xf>
    <xf numFmtId="0" fontId="0" fillId="4" borderId="30" xfId="0" applyFill="1" applyBorder="1" applyAlignment="1">
      <alignment wrapText="1"/>
    </xf>
    <xf numFmtId="0" fontId="0" fillId="4" borderId="31" xfId="0" applyFill="1" applyBorder="1" applyAlignment="1">
      <alignment wrapText="1"/>
    </xf>
    <xf numFmtId="0" fontId="1" fillId="0" borderId="48" xfId="0" applyFont="1" applyFill="1" applyBorder="1" applyAlignment="1">
      <alignment vertical="center" wrapText="1"/>
    </xf>
    <xf numFmtId="0" fontId="1" fillId="4" borderId="38" xfId="0" applyFont="1" applyFill="1" applyBorder="1" applyAlignment="1">
      <alignment vertical="center" wrapText="1"/>
    </xf>
    <xf numFmtId="0" fontId="4" fillId="0" borderId="17" xfId="0" applyFont="1" applyBorder="1"/>
    <xf numFmtId="0" fontId="0" fillId="0" borderId="18" xfId="0" applyBorder="1" applyAlignment="1">
      <alignment horizontal="left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1" fillId="3" borderId="48" xfId="0" applyFont="1" applyFill="1" applyBorder="1" applyAlignment="1">
      <alignment vertical="center" wrapText="1"/>
    </xf>
    <xf numFmtId="0" fontId="1" fillId="0" borderId="49" xfId="0" applyFont="1" applyBorder="1" applyAlignment="1">
      <alignment horizontal="center"/>
    </xf>
    <xf numFmtId="0" fontId="0" fillId="0" borderId="43" xfId="0" applyBorder="1"/>
    <xf numFmtId="0" fontId="6" fillId="0" borderId="8" xfId="0" applyFont="1" applyFill="1" applyBorder="1" applyAlignment="1">
      <alignment vertical="center" wrapText="1"/>
    </xf>
    <xf numFmtId="0" fontId="6" fillId="0" borderId="44" xfId="0" applyFont="1" applyFill="1" applyBorder="1" applyAlignment="1">
      <alignment vertical="center" wrapText="1"/>
    </xf>
    <xf numFmtId="0" fontId="1" fillId="0" borderId="43" xfId="0" applyFont="1" applyBorder="1"/>
    <xf numFmtId="0" fontId="1" fillId="0" borderId="28" xfId="0" applyFont="1" applyBorder="1"/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wrapText="1"/>
    </xf>
    <xf numFmtId="0" fontId="0" fillId="4" borderId="38" xfId="0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51" xfId="0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4" fillId="0" borderId="38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1"/>
  <sheetViews>
    <sheetView zoomScaleNormal="100" zoomScaleSheetLayoutView="75" zoomScalePageLayoutView="110" workbookViewId="0">
      <pane ySplit="5" topLeftCell="A6" activePane="bottomLeft" state="frozen"/>
      <selection pane="bottomLeft" activeCell="J21" sqref="J21"/>
    </sheetView>
  </sheetViews>
  <sheetFormatPr defaultColWidth="8.85546875" defaultRowHeight="12.75"/>
  <cols>
    <col min="1" max="1" width="6.7109375" style="38" customWidth="1"/>
    <col min="2" max="2" width="58.85546875" style="1" customWidth="1"/>
    <col min="3" max="3" width="6" style="37" customWidth="1"/>
    <col min="4" max="5" width="5" style="37" customWidth="1"/>
    <col min="6" max="6" width="6.140625" style="37" customWidth="1"/>
    <col min="7" max="7" width="6.42578125" style="37" customWidth="1"/>
    <col min="8" max="8" width="5" style="37" customWidth="1"/>
    <col min="9" max="9" width="5.140625" style="37" customWidth="1"/>
    <col min="10" max="10" width="34.7109375" style="1" customWidth="1"/>
    <col min="11" max="11" width="16.28515625" style="1" customWidth="1"/>
    <col min="12" max="16384" width="8.85546875" style="1"/>
  </cols>
  <sheetData>
    <row r="1" spans="1:12" ht="35.25" customHeight="1"/>
    <row r="2" spans="1:12" ht="29.25" customHeight="1" thickBot="1">
      <c r="A2" s="131" t="s">
        <v>62</v>
      </c>
      <c r="B2" s="131"/>
      <c r="C2" s="131"/>
      <c r="D2" s="88"/>
      <c r="E2" s="88"/>
      <c r="F2" s="88"/>
      <c r="G2" s="88"/>
      <c r="H2" s="1"/>
      <c r="I2" s="1"/>
    </row>
    <row r="3" spans="1:12" s="5" customFormat="1" ht="24" customHeight="1" thickBot="1">
      <c r="A3" s="2"/>
      <c r="B3" s="3" t="s">
        <v>23</v>
      </c>
      <c r="C3" s="218" t="s">
        <v>24</v>
      </c>
      <c r="D3" s="219"/>
      <c r="E3" s="219"/>
      <c r="F3" s="219"/>
      <c r="G3" s="220"/>
      <c r="H3" s="221" t="s">
        <v>267</v>
      </c>
      <c r="I3" s="222"/>
      <c r="J3" s="223"/>
      <c r="K3" s="132"/>
    </row>
    <row r="4" spans="1:12" s="5" customFormat="1" ht="25.5">
      <c r="A4" s="6"/>
      <c r="B4" s="7"/>
      <c r="C4" s="8" t="s">
        <v>25</v>
      </c>
      <c r="D4" s="8" t="s">
        <v>26</v>
      </c>
      <c r="E4" s="8" t="s">
        <v>27</v>
      </c>
      <c r="F4" s="8" t="s">
        <v>28</v>
      </c>
      <c r="G4" s="139" t="s">
        <v>29</v>
      </c>
      <c r="H4" s="133" t="s">
        <v>30</v>
      </c>
      <c r="I4" s="134" t="s">
        <v>31</v>
      </c>
      <c r="J4" s="135" t="s">
        <v>265</v>
      </c>
      <c r="K4" s="167" t="s">
        <v>268</v>
      </c>
      <c r="L4" s="168"/>
    </row>
    <row r="5" spans="1:12" s="13" customFormat="1" ht="15">
      <c r="A5" s="9"/>
      <c r="B5" s="10" t="s">
        <v>60</v>
      </c>
      <c r="C5" s="11"/>
      <c r="D5" s="11"/>
      <c r="E5" s="11"/>
      <c r="F5" s="11"/>
      <c r="G5" s="11"/>
      <c r="H5" s="136"/>
      <c r="I5" s="12"/>
      <c r="J5" s="137"/>
      <c r="K5" s="143"/>
    </row>
    <row r="6" spans="1:12" s="13" customFormat="1" ht="15">
      <c r="A6" s="14" t="s">
        <v>137</v>
      </c>
      <c r="B6" s="17" t="s">
        <v>63</v>
      </c>
      <c r="C6" s="18"/>
      <c r="D6" s="18"/>
      <c r="E6" s="18"/>
      <c r="F6" s="18"/>
      <c r="G6" s="18"/>
      <c r="H6" s="152"/>
      <c r="I6" s="18"/>
      <c r="J6" s="138"/>
      <c r="K6" s="144"/>
    </row>
    <row r="7" spans="1:12" s="13" customFormat="1" ht="26.25">
      <c r="A7" s="50"/>
      <c r="B7" s="51" t="s">
        <v>197</v>
      </c>
      <c r="C7" s="24"/>
      <c r="D7" s="24"/>
      <c r="E7" s="24"/>
      <c r="F7" s="24"/>
      <c r="G7" s="140"/>
      <c r="H7" s="153"/>
      <c r="I7" s="24"/>
      <c r="J7" s="154"/>
      <c r="K7" s="145"/>
    </row>
    <row r="8" spans="1:12" s="13" customFormat="1" ht="15">
      <c r="A8" s="14" t="s">
        <v>116</v>
      </c>
      <c r="B8" s="17" t="s">
        <v>136</v>
      </c>
      <c r="C8" s="49"/>
      <c r="D8" s="49"/>
      <c r="E8" s="49"/>
      <c r="F8" s="49"/>
      <c r="G8" s="49"/>
      <c r="H8" s="155"/>
      <c r="I8" s="49"/>
      <c r="J8" s="156"/>
      <c r="K8" s="146"/>
    </row>
    <row r="9" spans="1:12" s="13" customFormat="1" ht="51">
      <c r="A9" s="27" t="s">
        <v>118</v>
      </c>
      <c r="B9" s="15" t="s">
        <v>157</v>
      </c>
      <c r="C9" s="24"/>
      <c r="D9" s="23" t="s">
        <v>32</v>
      </c>
      <c r="E9" s="23" t="s">
        <v>32</v>
      </c>
      <c r="F9" s="23"/>
      <c r="G9" s="141">
        <f>F9*5</f>
        <v>0</v>
      </c>
      <c r="H9" s="157"/>
      <c r="I9" s="23"/>
      <c r="J9" s="158"/>
      <c r="K9" s="147"/>
    </row>
    <row r="10" spans="1:12" s="13" customFormat="1" ht="18" customHeight="1">
      <c r="A10" s="27" t="s">
        <v>123</v>
      </c>
      <c r="B10" s="41" t="s">
        <v>278</v>
      </c>
      <c r="C10" s="4" t="s">
        <v>32</v>
      </c>
      <c r="D10" s="16"/>
      <c r="E10" s="16"/>
      <c r="F10" s="24"/>
      <c r="G10" s="140"/>
      <c r="H10" s="159"/>
      <c r="I10" s="4"/>
      <c r="J10" s="160"/>
      <c r="K10" s="148"/>
    </row>
    <row r="11" spans="1:12" s="13" customFormat="1" ht="15.75" customHeight="1">
      <c r="A11" s="27" t="s">
        <v>124</v>
      </c>
      <c r="B11" s="15" t="s">
        <v>279</v>
      </c>
      <c r="C11" s="16"/>
      <c r="D11" s="4" t="s">
        <v>32</v>
      </c>
      <c r="E11" s="16"/>
      <c r="F11" s="4"/>
      <c r="G11" s="141">
        <f>F11*5</f>
        <v>0</v>
      </c>
      <c r="H11" s="159"/>
      <c r="I11" s="4"/>
      <c r="J11" s="160"/>
      <c r="K11" s="148"/>
    </row>
    <row r="12" spans="1:12" s="13" customFormat="1" ht="15">
      <c r="A12" s="14" t="s">
        <v>117</v>
      </c>
      <c r="B12" s="17" t="s">
        <v>33</v>
      </c>
      <c r="C12" s="18"/>
      <c r="D12" s="18"/>
      <c r="E12" s="18"/>
      <c r="F12" s="18"/>
      <c r="G12" s="18"/>
      <c r="H12" s="152"/>
      <c r="I12" s="18"/>
      <c r="J12" s="138"/>
      <c r="K12" s="144"/>
    </row>
    <row r="13" spans="1:12" s="13" customFormat="1" ht="25.5">
      <c r="A13" s="27" t="s">
        <v>119</v>
      </c>
      <c r="B13" s="15" t="s">
        <v>158</v>
      </c>
      <c r="C13" s="16"/>
      <c r="D13" s="4" t="s">
        <v>32</v>
      </c>
      <c r="E13" s="4" t="s">
        <v>32</v>
      </c>
      <c r="F13" s="4"/>
      <c r="G13" s="141">
        <f>F13*5</f>
        <v>0</v>
      </c>
      <c r="H13" s="159"/>
      <c r="I13" s="4"/>
      <c r="J13" s="161"/>
      <c r="K13" s="118"/>
    </row>
    <row r="14" spans="1:12" s="13" customFormat="1" ht="38.25">
      <c r="A14" s="27" t="s">
        <v>120</v>
      </c>
      <c r="B14" s="20" t="s">
        <v>159</v>
      </c>
      <c r="C14" s="21"/>
      <c r="D14" s="25" t="s">
        <v>32</v>
      </c>
      <c r="E14" s="4" t="s">
        <v>32</v>
      </c>
      <c r="F14" s="22"/>
      <c r="G14" s="141">
        <f>F14*5</f>
        <v>0</v>
      </c>
      <c r="H14" s="162"/>
      <c r="I14" s="22"/>
      <c r="J14" s="163"/>
      <c r="K14" s="149"/>
    </row>
    <row r="15" spans="1:12" s="13" customFormat="1" ht="25.5">
      <c r="A15" s="27" t="s">
        <v>125</v>
      </c>
      <c r="B15" s="15" t="s">
        <v>34</v>
      </c>
      <c r="C15" s="4" t="s">
        <v>32</v>
      </c>
      <c r="D15" s="16"/>
      <c r="E15" s="4" t="s">
        <v>32</v>
      </c>
      <c r="F15" s="16"/>
      <c r="G15" s="142"/>
      <c r="H15" s="159"/>
      <c r="I15" s="4"/>
      <c r="J15" s="164"/>
      <c r="K15" s="150"/>
    </row>
    <row r="16" spans="1:12" s="13" customFormat="1" ht="38.25">
      <c r="A16" s="27" t="s">
        <v>126</v>
      </c>
      <c r="B16" s="15" t="s">
        <v>160</v>
      </c>
      <c r="C16" s="21"/>
      <c r="D16" s="22" t="s">
        <v>32</v>
      </c>
      <c r="E16" s="21"/>
      <c r="F16" s="22"/>
      <c r="G16" s="141">
        <f>F16*5</f>
        <v>0</v>
      </c>
      <c r="H16" s="162"/>
      <c r="I16" s="22"/>
      <c r="J16" s="165"/>
      <c r="K16" s="151"/>
    </row>
    <row r="17" spans="1:11" s="195" customFormat="1" ht="18" customHeight="1" thickBot="1">
      <c r="A17" s="188"/>
      <c r="B17" s="189" t="s">
        <v>14</v>
      </c>
      <c r="C17" s="190"/>
      <c r="D17" s="190"/>
      <c r="E17" s="190"/>
      <c r="F17" s="190"/>
      <c r="G17" s="173">
        <f>SUM(G9:G16)</f>
        <v>0</v>
      </c>
      <c r="H17" s="191"/>
      <c r="I17" s="192"/>
      <c r="J17" s="193"/>
      <c r="K17" s="194">
        <f>SUM(K9:K16)</f>
        <v>0</v>
      </c>
    </row>
    <row r="181" spans="1:1">
      <c r="A181" s="1"/>
    </row>
  </sheetData>
  <mergeCells count="2">
    <mergeCell ref="C3:G3"/>
    <mergeCell ref="H3:J3"/>
  </mergeCells>
  <phoneticPr fontId="10" type="noConversion"/>
  <pageMargins left="0.75" right="0.75" top="1" bottom="1" header="0.5" footer="0.5"/>
  <pageSetup orientation="portrait" horizontalDpi="300" verticalDpi="300" r:id="rId1"/>
  <headerFooter alignWithMargins="0">
    <oddHeader>&amp;R2012-04-11</oddHeader>
    <oddFooter>&amp;R&amp;P (&amp;N)</oddFooter>
  </headerFooter>
  <rowBreaks count="5" manualBreakCount="5">
    <brk id="50" max="16383" man="1"/>
    <brk id="81" max="16383" man="1"/>
    <brk id="112" max="16383" man="1"/>
    <brk id="138" max="16383" man="1"/>
    <brk id="15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5:B12"/>
  <sheetViews>
    <sheetView showGridLines="0" tabSelected="1" workbookViewId="0">
      <selection activeCell="B28" sqref="B28"/>
    </sheetView>
  </sheetViews>
  <sheetFormatPr defaultRowHeight="12.75"/>
  <cols>
    <col min="1" max="1" width="24.42578125" customWidth="1"/>
    <col min="2" max="2" width="46.85546875" bestFit="1" customWidth="1"/>
    <col min="3" max="3" width="15" bestFit="1" customWidth="1"/>
    <col min="4" max="4" width="27.7109375" bestFit="1" customWidth="1"/>
  </cols>
  <sheetData>
    <row r="5" spans="1:2" ht="16.5" thickBot="1">
      <c r="A5" s="62" t="s">
        <v>215</v>
      </c>
      <c r="B5" s="63"/>
    </row>
    <row r="6" spans="1:2" ht="16.5" thickBot="1">
      <c r="A6" s="64" t="s">
        <v>216</v>
      </c>
      <c r="B6" s="65" t="s">
        <v>217</v>
      </c>
    </row>
    <row r="7" spans="1:2" ht="15">
      <c r="A7" s="66" t="s">
        <v>218</v>
      </c>
      <c r="B7" s="67" t="s">
        <v>219</v>
      </c>
    </row>
    <row r="8" spans="1:2" ht="15">
      <c r="A8" s="68" t="s">
        <v>220</v>
      </c>
      <c r="B8" s="69" t="s">
        <v>221</v>
      </c>
    </row>
    <row r="9" spans="1:2" ht="15">
      <c r="A9" s="68" t="s">
        <v>222</v>
      </c>
      <c r="B9" s="69" t="s">
        <v>223</v>
      </c>
    </row>
    <row r="10" spans="1:2" ht="15">
      <c r="A10" s="68" t="s">
        <v>224</v>
      </c>
      <c r="B10" s="69" t="s">
        <v>225</v>
      </c>
    </row>
    <row r="11" spans="1:2" ht="15.75" thickBot="1">
      <c r="A11" s="70" t="s">
        <v>226</v>
      </c>
      <c r="B11" s="71" t="s">
        <v>227</v>
      </c>
    </row>
    <row r="12" spans="1:2" ht="15">
      <c r="A12" s="63"/>
      <c r="B12" s="63"/>
    </row>
  </sheetData>
  <phoneticPr fontId="16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9"/>
  <sheetViews>
    <sheetView topLeftCell="A22" zoomScale="75" workbookViewId="0">
      <selection activeCell="A36" sqref="A36:K39"/>
    </sheetView>
  </sheetViews>
  <sheetFormatPr defaultColWidth="8.85546875" defaultRowHeight="12.75"/>
  <cols>
    <col min="2" max="2" width="61.140625" customWidth="1"/>
    <col min="3" max="3" width="12.28515625" customWidth="1"/>
    <col min="4" max="4" width="13.5703125" customWidth="1"/>
    <col min="5" max="5" width="14" customWidth="1"/>
    <col min="6" max="6" width="13.85546875" customWidth="1"/>
    <col min="7" max="7" width="12.85546875" customWidth="1"/>
    <col min="8" max="8" width="14.28515625" customWidth="1"/>
    <col min="9" max="9" width="14.42578125" customWidth="1"/>
    <col min="10" max="10" width="40.140625" customWidth="1"/>
    <col min="11" max="11" width="22.42578125" customWidth="1"/>
  </cols>
  <sheetData>
    <row r="1" spans="1:11" ht="15.75">
      <c r="A1" s="76" t="s">
        <v>262</v>
      </c>
    </row>
    <row r="2" spans="1:11" ht="15.75">
      <c r="A2" s="77"/>
    </row>
    <row r="3" spans="1:11">
      <c r="A3" s="99" t="s">
        <v>264</v>
      </c>
    </row>
    <row r="4" spans="1:11" ht="15.75">
      <c r="A4" s="76"/>
    </row>
    <row r="5" spans="1:11">
      <c r="B5" s="78" t="s">
        <v>263</v>
      </c>
      <c r="C5" s="79" t="s">
        <v>234</v>
      </c>
    </row>
    <row r="6" spans="1:11" ht="30" customHeight="1" thickBot="1">
      <c r="A6" s="80"/>
    </row>
    <row r="7" spans="1:11" s="55" customFormat="1" ht="51.75" thickBot="1">
      <c r="A7" s="72" t="s">
        <v>208</v>
      </c>
      <c r="B7" s="53" t="s">
        <v>209</v>
      </c>
      <c r="C7" s="53" t="s">
        <v>24</v>
      </c>
      <c r="D7" s="54" t="s">
        <v>210</v>
      </c>
      <c r="E7" s="100" t="s">
        <v>276</v>
      </c>
      <c r="F7" s="100" t="s">
        <v>277</v>
      </c>
      <c r="G7" s="101" t="s">
        <v>211</v>
      </c>
      <c r="H7" s="100" t="s">
        <v>212</v>
      </c>
      <c r="I7" s="102" t="s">
        <v>214</v>
      </c>
      <c r="J7" s="102" t="s">
        <v>213</v>
      </c>
      <c r="K7" s="103"/>
    </row>
    <row r="8" spans="1:11" s="55" customFormat="1">
      <c r="A8" s="116">
        <v>1</v>
      </c>
      <c r="B8" s="73" t="s">
        <v>228</v>
      </c>
      <c r="C8" s="56" t="s">
        <v>67</v>
      </c>
      <c r="D8" s="74">
        <v>1</v>
      </c>
      <c r="E8" s="57"/>
      <c r="F8" s="104">
        <v>0</v>
      </c>
      <c r="G8" s="105"/>
      <c r="H8" s="105"/>
      <c r="I8" s="106"/>
      <c r="J8" s="124"/>
      <c r="K8" s="125"/>
    </row>
    <row r="9" spans="1:11" s="55" customFormat="1">
      <c r="A9" s="117">
        <v>2</v>
      </c>
      <c r="B9" s="75" t="s">
        <v>230</v>
      </c>
      <c r="C9" s="56" t="s">
        <v>131</v>
      </c>
      <c r="D9" s="60">
        <v>1</v>
      </c>
      <c r="E9" s="58"/>
      <c r="F9" s="107">
        <v>0</v>
      </c>
      <c r="G9" s="108"/>
      <c r="H9" s="108"/>
      <c r="I9" s="109"/>
      <c r="J9" s="224"/>
      <c r="K9" s="225"/>
    </row>
    <row r="10" spans="1:11" s="55" customFormat="1">
      <c r="A10" s="117">
        <v>3</v>
      </c>
      <c r="B10" s="75" t="s">
        <v>231</v>
      </c>
      <c r="C10" s="56" t="s">
        <v>131</v>
      </c>
      <c r="D10" s="60">
        <v>1</v>
      </c>
      <c r="E10" s="58"/>
      <c r="F10" s="107">
        <v>0</v>
      </c>
      <c r="G10" s="108"/>
      <c r="H10" s="108"/>
      <c r="I10" s="109"/>
      <c r="J10" s="224"/>
      <c r="K10" s="225"/>
    </row>
    <row r="11" spans="1:11" s="55" customFormat="1">
      <c r="A11" s="117">
        <v>4</v>
      </c>
      <c r="B11" s="75" t="s">
        <v>232</v>
      </c>
      <c r="C11" s="56" t="s">
        <v>229</v>
      </c>
      <c r="D11" s="60">
        <v>1</v>
      </c>
      <c r="E11" s="58"/>
      <c r="F11" s="107">
        <v>0</v>
      </c>
      <c r="G11" s="108"/>
      <c r="H11" s="108"/>
      <c r="I11" s="109"/>
      <c r="J11" s="224"/>
      <c r="K11" s="225"/>
    </row>
    <row r="12" spans="1:11" s="55" customFormat="1">
      <c r="A12" s="117"/>
      <c r="B12" s="75"/>
      <c r="C12" s="56"/>
      <c r="D12" s="60"/>
      <c r="E12" s="58"/>
      <c r="F12" s="107">
        <v>0</v>
      </c>
      <c r="G12" s="108"/>
      <c r="H12" s="108"/>
      <c r="I12" s="109"/>
      <c r="J12" s="224"/>
      <c r="K12" s="225"/>
    </row>
    <row r="13" spans="1:11" s="55" customFormat="1">
      <c r="A13" s="117"/>
      <c r="B13" s="75"/>
      <c r="C13" s="56"/>
      <c r="D13" s="60"/>
      <c r="E13" s="58"/>
      <c r="F13" s="107">
        <v>0</v>
      </c>
      <c r="G13" s="108"/>
      <c r="H13" s="108"/>
      <c r="I13" s="109"/>
      <c r="J13" s="224"/>
      <c r="K13" s="225"/>
    </row>
    <row r="14" spans="1:11" s="55" customFormat="1">
      <c r="A14" s="117"/>
      <c r="B14" s="75"/>
      <c r="C14" s="75"/>
      <c r="D14" s="60"/>
      <c r="E14" s="59"/>
      <c r="F14" s="107">
        <v>0</v>
      </c>
      <c r="G14" s="110"/>
      <c r="H14" s="111"/>
      <c r="I14" s="112"/>
      <c r="J14" s="126"/>
      <c r="K14" s="127"/>
    </row>
    <row r="15" spans="1:11" s="55" customFormat="1" ht="13.5" thickBot="1">
      <c r="A15" s="122"/>
      <c r="B15" s="123" t="s">
        <v>241</v>
      </c>
      <c r="C15" s="119"/>
      <c r="D15" s="120"/>
      <c r="E15" s="121"/>
      <c r="F15" s="130">
        <f>SUM(F8:F14)</f>
        <v>0</v>
      </c>
      <c r="G15" s="113"/>
      <c r="H15" s="114"/>
      <c r="I15" s="115"/>
      <c r="J15" s="128"/>
      <c r="K15" s="129"/>
    </row>
    <row r="16" spans="1:11" ht="24.75" customHeight="1" thickBot="1">
      <c r="F16" s="85"/>
      <c r="G16" s="85"/>
      <c r="H16" s="85"/>
      <c r="I16" s="85"/>
      <c r="J16" s="86"/>
    </row>
    <row r="17" spans="1:12" s="5" customFormat="1" ht="37.5" customHeight="1" thickBot="1">
      <c r="A17" s="226" t="s">
        <v>266</v>
      </c>
      <c r="B17" s="226"/>
      <c r="C17" s="218" t="s">
        <v>24</v>
      </c>
      <c r="D17" s="219"/>
      <c r="E17" s="219"/>
      <c r="F17" s="219"/>
      <c r="G17" s="219"/>
      <c r="H17" s="221" t="s">
        <v>267</v>
      </c>
      <c r="I17" s="222"/>
      <c r="J17" s="223"/>
      <c r="K17" s="177"/>
    </row>
    <row r="18" spans="1:12" s="5" customFormat="1" ht="43.15" customHeight="1">
      <c r="A18" s="6"/>
      <c r="B18" s="3" t="s">
        <v>23</v>
      </c>
      <c r="C18" s="8" t="s">
        <v>25</v>
      </c>
      <c r="D18" s="8" t="s">
        <v>26</v>
      </c>
      <c r="E18" s="8" t="s">
        <v>27</v>
      </c>
      <c r="F18" s="8" t="s">
        <v>28</v>
      </c>
      <c r="G18" s="139" t="s">
        <v>29</v>
      </c>
      <c r="H18" s="133" t="s">
        <v>30</v>
      </c>
      <c r="I18" s="134" t="s">
        <v>31</v>
      </c>
      <c r="J18" s="169" t="s">
        <v>265</v>
      </c>
      <c r="K18" s="167" t="s">
        <v>268</v>
      </c>
      <c r="L18" s="168"/>
    </row>
    <row r="19" spans="1:12" s="13" customFormat="1" ht="22.5" customHeight="1">
      <c r="A19" s="14" t="s">
        <v>36</v>
      </c>
      <c r="B19" s="17" t="s">
        <v>15</v>
      </c>
      <c r="C19" s="28"/>
      <c r="D19" s="28"/>
      <c r="E19" s="28"/>
      <c r="F19" s="28"/>
      <c r="G19" s="28"/>
      <c r="H19" s="178"/>
      <c r="I19" s="28"/>
      <c r="J19" s="179"/>
      <c r="K19" s="29"/>
    </row>
    <row r="20" spans="1:12" s="13" customFormat="1" ht="24" customHeight="1">
      <c r="A20" s="30" t="s">
        <v>37</v>
      </c>
      <c r="B20" s="42" t="s">
        <v>63</v>
      </c>
      <c r="C20" s="33"/>
      <c r="D20" s="33"/>
      <c r="E20" s="33"/>
      <c r="F20" s="33"/>
      <c r="G20" s="33"/>
      <c r="H20" s="180"/>
      <c r="I20" s="33"/>
      <c r="J20" s="181"/>
      <c r="K20" s="34"/>
    </row>
    <row r="21" spans="1:12" s="13" customFormat="1" ht="54.75" customHeight="1">
      <c r="A21" s="27" t="s">
        <v>64</v>
      </c>
      <c r="B21" s="19" t="s">
        <v>138</v>
      </c>
      <c r="C21" s="4" t="s">
        <v>32</v>
      </c>
      <c r="D21" s="16"/>
      <c r="E21" s="4" t="s">
        <v>32</v>
      </c>
      <c r="F21" s="16"/>
      <c r="G21" s="142"/>
      <c r="H21" s="159"/>
      <c r="I21" s="4"/>
      <c r="J21" s="160"/>
      <c r="K21" s="43"/>
    </row>
    <row r="22" spans="1:12" s="13" customFormat="1" ht="102">
      <c r="A22" s="27" t="s">
        <v>65</v>
      </c>
      <c r="B22" s="19" t="s">
        <v>195</v>
      </c>
      <c r="C22" s="21"/>
      <c r="D22" s="22" t="s">
        <v>32</v>
      </c>
      <c r="E22" s="22" t="s">
        <v>32</v>
      </c>
      <c r="F22" s="22"/>
      <c r="G22" s="174">
        <f>F22*5</f>
        <v>0</v>
      </c>
      <c r="H22" s="162"/>
      <c r="I22" s="22"/>
      <c r="J22" s="165"/>
      <c r="K22" s="43"/>
    </row>
    <row r="23" spans="1:12" s="13" customFormat="1" ht="15">
      <c r="A23" s="46" t="s">
        <v>66</v>
      </c>
      <c r="B23" s="31" t="s">
        <v>35</v>
      </c>
      <c r="C23" s="47"/>
      <c r="D23" s="47"/>
      <c r="E23" s="47"/>
      <c r="F23" s="47"/>
      <c r="G23" s="47"/>
      <c r="H23" s="186"/>
      <c r="I23" s="47"/>
      <c r="J23" s="182"/>
      <c r="K23" s="48"/>
    </row>
    <row r="24" spans="1:12" s="13" customFormat="1" ht="25.5">
      <c r="A24" s="45" t="s">
        <v>68</v>
      </c>
      <c r="B24" s="15" t="s">
        <v>13</v>
      </c>
      <c r="C24" s="4" t="s">
        <v>32</v>
      </c>
      <c r="D24" s="16"/>
      <c r="E24" s="16"/>
      <c r="F24" s="16"/>
      <c r="G24" s="142"/>
      <c r="H24" s="159"/>
      <c r="I24" s="4"/>
      <c r="J24" s="160"/>
      <c r="K24" s="148"/>
    </row>
    <row r="25" spans="1:12" s="13" customFormat="1" ht="25.5">
      <c r="A25" s="45" t="s">
        <v>127</v>
      </c>
      <c r="B25" s="15" t="s">
        <v>161</v>
      </c>
      <c r="C25" s="16"/>
      <c r="D25" s="4" t="s">
        <v>32</v>
      </c>
      <c r="E25" s="16"/>
      <c r="F25" s="4"/>
      <c r="G25" s="174">
        <f>F25*5</f>
        <v>0</v>
      </c>
      <c r="H25" s="159"/>
      <c r="I25" s="4"/>
      <c r="J25" s="160"/>
      <c r="K25" s="148"/>
    </row>
    <row r="26" spans="1:12" s="13" customFormat="1" ht="38.25">
      <c r="A26" s="45" t="s">
        <v>128</v>
      </c>
      <c r="B26" s="15" t="s">
        <v>162</v>
      </c>
      <c r="C26" s="16"/>
      <c r="D26" s="4" t="s">
        <v>32</v>
      </c>
      <c r="E26" s="16"/>
      <c r="F26" s="4"/>
      <c r="G26" s="174">
        <f>F26*5</f>
        <v>0</v>
      </c>
      <c r="H26" s="159"/>
      <c r="I26" s="4"/>
      <c r="J26" s="160"/>
      <c r="K26" s="148"/>
    </row>
    <row r="27" spans="1:12" s="13" customFormat="1" ht="81" customHeight="1">
      <c r="A27" s="45" t="s">
        <v>129</v>
      </c>
      <c r="B27" s="15" t="s">
        <v>163</v>
      </c>
      <c r="C27" s="16"/>
      <c r="D27" s="4" t="s">
        <v>32</v>
      </c>
      <c r="E27" s="16"/>
      <c r="F27" s="4"/>
      <c r="G27" s="174">
        <f>F27*5</f>
        <v>0</v>
      </c>
      <c r="H27" s="159"/>
      <c r="I27" s="4"/>
      <c r="J27" s="160"/>
      <c r="K27" s="148"/>
    </row>
    <row r="28" spans="1:12" s="13" customFormat="1" ht="39" customHeight="1">
      <c r="A28" s="45" t="s">
        <v>130</v>
      </c>
      <c r="B28" s="20" t="s">
        <v>164</v>
      </c>
      <c r="C28" s="16"/>
      <c r="D28" s="4" t="s">
        <v>32</v>
      </c>
      <c r="E28" s="16"/>
      <c r="F28" s="4"/>
      <c r="G28" s="174">
        <f>F28*5</f>
        <v>0</v>
      </c>
      <c r="H28" s="159"/>
      <c r="I28" s="4"/>
      <c r="J28" s="160"/>
      <c r="K28" s="148"/>
    </row>
    <row r="29" spans="1:12" s="13" customFormat="1" ht="20.100000000000001" customHeight="1">
      <c r="A29" s="30" t="s">
        <v>67</v>
      </c>
      <c r="B29" s="31" t="s">
        <v>16</v>
      </c>
      <c r="C29" s="32"/>
      <c r="D29" s="33"/>
      <c r="E29" s="33"/>
      <c r="F29" s="33"/>
      <c r="G29" s="33"/>
      <c r="H29" s="180"/>
      <c r="I29" s="33"/>
      <c r="J29" s="183"/>
      <c r="K29" s="34"/>
    </row>
    <row r="30" spans="1:12" s="13" customFormat="1" ht="13.5" customHeight="1">
      <c r="A30" s="27" t="s">
        <v>69</v>
      </c>
      <c r="B30" s="26" t="s">
        <v>17</v>
      </c>
      <c r="C30" s="4" t="s">
        <v>32</v>
      </c>
      <c r="D30" s="16"/>
      <c r="E30" s="16"/>
      <c r="F30" s="16"/>
      <c r="G30" s="142"/>
      <c r="H30" s="159"/>
      <c r="I30" s="4"/>
      <c r="J30" s="160"/>
      <c r="K30" s="150"/>
    </row>
    <row r="31" spans="1:12" s="13" customFormat="1" ht="20.100000000000001" customHeight="1">
      <c r="A31" s="30" t="s">
        <v>131</v>
      </c>
      <c r="B31" s="31" t="s">
        <v>18</v>
      </c>
      <c r="C31" s="32"/>
      <c r="D31" s="33"/>
      <c r="E31" s="33"/>
      <c r="F31" s="33"/>
      <c r="G31" s="33"/>
      <c r="H31" s="180"/>
      <c r="I31" s="33"/>
      <c r="J31" s="183"/>
      <c r="K31" s="34"/>
    </row>
    <row r="32" spans="1:12" s="13" customFormat="1">
      <c r="A32" s="27" t="s">
        <v>132</v>
      </c>
      <c r="B32" s="26" t="s">
        <v>17</v>
      </c>
      <c r="C32" s="4" t="s">
        <v>32</v>
      </c>
      <c r="D32" s="16"/>
      <c r="E32" s="16"/>
      <c r="F32" s="16"/>
      <c r="G32" s="142"/>
      <c r="H32" s="159"/>
      <c r="I32" s="4"/>
      <c r="J32" s="160"/>
      <c r="K32" s="150"/>
    </row>
    <row r="33" spans="1:13" s="13" customFormat="1">
      <c r="A33" s="27" t="s">
        <v>133</v>
      </c>
      <c r="B33" s="15" t="s">
        <v>19</v>
      </c>
      <c r="C33" s="4" t="s">
        <v>32</v>
      </c>
      <c r="D33" s="16"/>
      <c r="E33" s="16"/>
      <c r="F33" s="16"/>
      <c r="G33" s="142"/>
      <c r="H33" s="159"/>
      <c r="I33" s="4"/>
      <c r="J33" s="160"/>
      <c r="K33" s="150"/>
    </row>
    <row r="34" spans="1:13" s="13" customFormat="1" ht="60.6" customHeight="1">
      <c r="A34" s="27" t="s">
        <v>134</v>
      </c>
      <c r="B34" s="26" t="s">
        <v>165</v>
      </c>
      <c r="C34" s="16"/>
      <c r="D34" s="4" t="s">
        <v>32</v>
      </c>
      <c r="E34" s="16"/>
      <c r="F34" s="4"/>
      <c r="G34" s="174">
        <f>F34*5</f>
        <v>0</v>
      </c>
      <c r="H34" s="159"/>
      <c r="I34" s="4"/>
      <c r="J34" s="160"/>
      <c r="K34" s="150"/>
    </row>
    <row r="35" spans="1:13" s="35" customFormat="1" ht="26.25" thickBot="1">
      <c r="A35" s="27" t="s">
        <v>135</v>
      </c>
      <c r="B35" s="39" t="s">
        <v>166</v>
      </c>
      <c r="C35" s="16"/>
      <c r="D35" s="4" t="s">
        <v>32</v>
      </c>
      <c r="E35" s="16"/>
      <c r="F35" s="4"/>
      <c r="G35" s="174">
        <f>F35*5</f>
        <v>0</v>
      </c>
      <c r="H35" s="187"/>
      <c r="I35" s="184"/>
      <c r="J35" s="185"/>
      <c r="K35" s="150"/>
      <c r="M35" s="44"/>
    </row>
    <row r="36" spans="1:13" ht="30.75" customHeight="1">
      <c r="B36" s="234" t="s">
        <v>269</v>
      </c>
      <c r="C36" s="235"/>
      <c r="D36" s="235"/>
      <c r="E36" s="235"/>
      <c r="F36" s="236"/>
      <c r="G36" s="4">
        <f>SUM(G21:G35)</f>
        <v>0</v>
      </c>
      <c r="H36" s="228" t="s">
        <v>270</v>
      </c>
      <c r="I36" s="229"/>
      <c r="J36" s="230"/>
      <c r="K36" s="172">
        <f>SUM(K21:K35)</f>
        <v>0</v>
      </c>
      <c r="L36" s="175"/>
    </row>
    <row r="37" spans="1:13" ht="30" customHeight="1">
      <c r="B37" s="234" t="s">
        <v>271</v>
      </c>
      <c r="C37" s="235"/>
      <c r="D37" s="235"/>
      <c r="E37" s="235"/>
      <c r="F37" s="236"/>
      <c r="G37" s="4">
        <f ca="1">'Knä generella krav'!G17</f>
        <v>0</v>
      </c>
      <c r="H37" s="234" t="s">
        <v>272</v>
      </c>
      <c r="I37" s="235"/>
      <c r="J37" s="236"/>
      <c r="K37" s="4">
        <f ca="1">'Knä generella krav'!K17</f>
        <v>0</v>
      </c>
      <c r="L37" s="175"/>
    </row>
    <row r="38" spans="1:13" ht="35.25" customHeight="1" thickBot="1">
      <c r="B38" s="234" t="s">
        <v>273</v>
      </c>
      <c r="C38" s="235"/>
      <c r="D38" s="235"/>
      <c r="E38" s="235"/>
      <c r="F38" s="236"/>
      <c r="G38" s="4">
        <f>SUM(G36:G37)</f>
        <v>0</v>
      </c>
      <c r="H38" s="234" t="s">
        <v>274</v>
      </c>
      <c r="I38" s="235"/>
      <c r="J38" s="236"/>
      <c r="K38" s="174">
        <f>SUM(K36:K37)</f>
        <v>0</v>
      </c>
      <c r="L38" s="176"/>
    </row>
    <row r="39" spans="1:13" ht="51.75" customHeight="1" thickBot="1">
      <c r="B39" s="227"/>
      <c r="C39" s="227"/>
      <c r="D39" s="227"/>
      <c r="E39" s="227"/>
      <c r="F39" s="227"/>
      <c r="G39" s="170"/>
      <c r="H39" s="231" t="s">
        <v>275</v>
      </c>
      <c r="I39" s="232"/>
      <c r="J39" s="233"/>
      <c r="K39" s="171" t="e">
        <f>F15*(1+(($G$38-K38)/$G$38)*1.5)</f>
        <v>#DIV/0!</v>
      </c>
    </row>
  </sheetData>
  <mergeCells count="16">
    <mergeCell ref="A17:B17"/>
    <mergeCell ref="H17:J17"/>
    <mergeCell ref="B39:F39"/>
    <mergeCell ref="H36:J36"/>
    <mergeCell ref="H39:J39"/>
    <mergeCell ref="H37:J37"/>
    <mergeCell ref="H38:J38"/>
    <mergeCell ref="B36:F36"/>
    <mergeCell ref="B37:F37"/>
    <mergeCell ref="B38:F38"/>
    <mergeCell ref="J9:K9"/>
    <mergeCell ref="J10:K10"/>
    <mergeCell ref="J11:K11"/>
    <mergeCell ref="J12:K12"/>
    <mergeCell ref="J13:K13"/>
    <mergeCell ref="C17:G17"/>
  </mergeCells>
  <phoneticPr fontId="10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0"/>
  <sheetViews>
    <sheetView topLeftCell="A20" zoomScale="75" workbookViewId="0">
      <selection activeCell="B47" sqref="B47:K50"/>
    </sheetView>
  </sheetViews>
  <sheetFormatPr defaultColWidth="8.85546875" defaultRowHeight="12.75"/>
  <cols>
    <col min="2" max="2" width="61.140625" bestFit="1" customWidth="1"/>
    <col min="4" max="7" width="8.85546875" customWidth="1"/>
    <col min="8" max="8" width="14.5703125" customWidth="1"/>
    <col min="9" max="9" width="13.42578125" customWidth="1"/>
    <col min="10" max="10" width="33.42578125" customWidth="1"/>
    <col min="11" max="11" width="14.7109375" customWidth="1"/>
  </cols>
  <sheetData>
    <row r="1" spans="1:11" ht="15.75">
      <c r="A1" s="76" t="s">
        <v>261</v>
      </c>
    </row>
    <row r="2" spans="1:11" ht="15.75">
      <c r="A2" s="77"/>
    </row>
    <row r="3" spans="1:11">
      <c r="A3" s="99" t="s">
        <v>264</v>
      </c>
    </row>
    <row r="4" spans="1:11" ht="15.75">
      <c r="A4" s="77"/>
    </row>
    <row r="5" spans="1:11">
      <c r="B5" s="78" t="s">
        <v>263</v>
      </c>
      <c r="C5" s="79" t="s">
        <v>234</v>
      </c>
    </row>
    <row r="6" spans="1:11" ht="30" customHeight="1" thickBot="1">
      <c r="A6" s="80"/>
    </row>
    <row r="7" spans="1:11" ht="51.75" thickBot="1">
      <c r="A7" s="81" t="s">
        <v>208</v>
      </c>
      <c r="B7" s="52" t="s">
        <v>209</v>
      </c>
      <c r="C7" s="53" t="s">
        <v>24</v>
      </c>
      <c r="D7" s="54" t="s">
        <v>210</v>
      </c>
      <c r="E7" s="100" t="s">
        <v>276</v>
      </c>
      <c r="F7" s="100" t="s">
        <v>277</v>
      </c>
      <c r="G7" s="101" t="s">
        <v>211</v>
      </c>
      <c r="H7" s="100" t="s">
        <v>212</v>
      </c>
      <c r="I7" s="102" t="s">
        <v>214</v>
      </c>
      <c r="J7" s="102" t="s">
        <v>213</v>
      </c>
      <c r="K7" s="103"/>
    </row>
    <row r="8" spans="1:11" s="55" customFormat="1">
      <c r="A8" s="93">
        <v>1</v>
      </c>
      <c r="B8" s="73" t="s">
        <v>235</v>
      </c>
      <c r="C8" s="56" t="s">
        <v>76</v>
      </c>
      <c r="D8" s="82">
        <v>1</v>
      </c>
      <c r="E8" s="57"/>
      <c r="F8" s="107">
        <v>0</v>
      </c>
      <c r="G8" s="200"/>
      <c r="H8" s="200"/>
      <c r="I8" s="201"/>
      <c r="J8" s="202"/>
      <c r="K8" s="203"/>
    </row>
    <row r="9" spans="1:11" s="55" customFormat="1">
      <c r="A9" s="84">
        <v>2</v>
      </c>
      <c r="B9" s="75" t="s">
        <v>237</v>
      </c>
      <c r="C9" s="56" t="s">
        <v>81</v>
      </c>
      <c r="D9" s="83">
        <v>1</v>
      </c>
      <c r="E9" s="58"/>
      <c r="F9" s="107">
        <v>0</v>
      </c>
      <c r="G9" s="108"/>
      <c r="H9" s="108"/>
      <c r="I9" s="109"/>
      <c r="J9" s="224"/>
      <c r="K9" s="225"/>
    </row>
    <row r="10" spans="1:11" s="55" customFormat="1">
      <c r="A10" s="84">
        <v>3</v>
      </c>
      <c r="B10" s="75" t="s">
        <v>238</v>
      </c>
      <c r="C10" s="56" t="s">
        <v>236</v>
      </c>
      <c r="D10" s="83">
        <v>1</v>
      </c>
      <c r="E10" s="58"/>
      <c r="F10" s="107">
        <v>0</v>
      </c>
      <c r="G10" s="108"/>
      <c r="H10" s="108"/>
      <c r="I10" s="109"/>
      <c r="J10" s="224"/>
      <c r="K10" s="225"/>
    </row>
    <row r="11" spans="1:11" s="55" customFormat="1">
      <c r="A11" s="84">
        <v>4</v>
      </c>
      <c r="B11" s="75" t="s">
        <v>239</v>
      </c>
      <c r="C11" s="56" t="s">
        <v>236</v>
      </c>
      <c r="D11" s="83">
        <v>1</v>
      </c>
      <c r="E11" s="58"/>
      <c r="F11" s="107">
        <v>0</v>
      </c>
      <c r="G11" s="108"/>
      <c r="H11" s="108"/>
      <c r="I11" s="109"/>
      <c r="J11" s="224"/>
      <c r="K11" s="225"/>
    </row>
    <row r="12" spans="1:11" s="55" customFormat="1">
      <c r="A12" s="84">
        <v>5</v>
      </c>
      <c r="B12" s="75" t="s">
        <v>240</v>
      </c>
      <c r="C12" s="56" t="s">
        <v>146</v>
      </c>
      <c r="D12" s="83">
        <v>1</v>
      </c>
      <c r="E12" s="58"/>
      <c r="F12" s="107">
        <v>0</v>
      </c>
      <c r="G12" s="108"/>
      <c r="H12" s="108"/>
      <c r="I12" s="109"/>
      <c r="J12" s="224"/>
      <c r="K12" s="225"/>
    </row>
    <row r="13" spans="1:11" s="55" customFormat="1">
      <c r="A13" s="84"/>
      <c r="B13" s="75"/>
      <c r="C13" s="75"/>
      <c r="D13" s="60"/>
      <c r="E13" s="58"/>
      <c r="F13" s="107">
        <v>0</v>
      </c>
      <c r="G13" s="108"/>
      <c r="H13" s="108"/>
      <c r="I13" s="109"/>
      <c r="J13" s="224"/>
      <c r="K13" s="225"/>
    </row>
    <row r="14" spans="1:11" s="55" customFormat="1">
      <c r="A14" s="84"/>
      <c r="B14" s="75" t="s">
        <v>233</v>
      </c>
      <c r="C14" s="75"/>
      <c r="D14" s="60"/>
      <c r="E14" s="59"/>
      <c r="F14" s="107">
        <v>0</v>
      </c>
      <c r="G14" s="110"/>
      <c r="H14" s="111"/>
      <c r="I14" s="112"/>
      <c r="J14" s="126"/>
      <c r="K14" s="127"/>
    </row>
    <row r="15" spans="1:11" s="55" customFormat="1" ht="13.5" thickBot="1">
      <c r="A15" s="196"/>
      <c r="B15" s="197" t="s">
        <v>241</v>
      </c>
      <c r="C15" s="198"/>
      <c r="D15" s="199"/>
      <c r="E15" s="121"/>
      <c r="F15" s="130">
        <f>SUM(F8:F14)</f>
        <v>0</v>
      </c>
      <c r="G15" s="113"/>
      <c r="H15" s="114"/>
      <c r="I15" s="115"/>
      <c r="J15" s="128"/>
      <c r="K15" s="129"/>
    </row>
    <row r="16" spans="1:11" s="91" customFormat="1">
      <c r="A16" s="89"/>
      <c r="B16" s="90"/>
      <c r="C16" s="90"/>
      <c r="E16" s="87"/>
      <c r="F16" s="87"/>
      <c r="G16" s="87"/>
      <c r="H16" s="87"/>
      <c r="I16" s="85"/>
    </row>
    <row r="17" spans="1:12" ht="16.5" thickBot="1">
      <c r="C17" s="92"/>
      <c r="D17" s="88"/>
      <c r="E17" s="88"/>
      <c r="F17" s="88"/>
      <c r="G17" s="88"/>
      <c r="H17" s="1"/>
      <c r="I17" s="1"/>
      <c r="J17" s="1"/>
    </row>
    <row r="18" spans="1:12" ht="25.5" customHeight="1" thickBot="1">
      <c r="A18" s="226" t="s">
        <v>266</v>
      </c>
      <c r="B18" s="226"/>
      <c r="C18" s="237" t="s">
        <v>24</v>
      </c>
      <c r="D18" s="219"/>
      <c r="E18" s="219"/>
      <c r="F18" s="219"/>
      <c r="G18" s="219"/>
      <c r="H18" s="221" t="s">
        <v>267</v>
      </c>
      <c r="I18" s="222"/>
      <c r="J18" s="223"/>
      <c r="K18" s="177"/>
    </row>
    <row r="19" spans="1:12" ht="25.5">
      <c r="A19" s="2"/>
      <c r="B19" s="3" t="s">
        <v>23</v>
      </c>
      <c r="C19" s="8" t="s">
        <v>25</v>
      </c>
      <c r="D19" s="8" t="s">
        <v>26</v>
      </c>
      <c r="E19" s="8" t="s">
        <v>27</v>
      </c>
      <c r="F19" s="8" t="s">
        <v>28</v>
      </c>
      <c r="G19" s="139" t="s">
        <v>29</v>
      </c>
      <c r="H19" s="133" t="s">
        <v>30</v>
      </c>
      <c r="I19" s="134" t="s">
        <v>31</v>
      </c>
      <c r="J19" s="169" t="s">
        <v>265</v>
      </c>
      <c r="K19" s="167" t="s">
        <v>268</v>
      </c>
      <c r="L19" s="176"/>
    </row>
    <row r="20" spans="1:12" ht="15">
      <c r="A20" s="14" t="s">
        <v>38</v>
      </c>
      <c r="B20" s="17" t="s">
        <v>20</v>
      </c>
      <c r="C20" s="28"/>
      <c r="D20" s="28"/>
      <c r="E20" s="28"/>
      <c r="F20" s="28"/>
      <c r="G20" s="28"/>
      <c r="H20" s="178"/>
      <c r="I20" s="28"/>
      <c r="J20" s="179"/>
      <c r="K20" s="29"/>
    </row>
    <row r="21" spans="1:12" ht="15">
      <c r="A21" s="30" t="s">
        <v>39</v>
      </c>
      <c r="B21" s="42" t="s">
        <v>63</v>
      </c>
      <c r="C21" s="33"/>
      <c r="D21" s="33"/>
      <c r="E21" s="33"/>
      <c r="F21" s="33"/>
      <c r="G21" s="33"/>
      <c r="H21" s="180"/>
      <c r="I21" s="33"/>
      <c r="J21" s="181"/>
      <c r="K21" s="34"/>
    </row>
    <row r="22" spans="1:12" ht="25.5">
      <c r="A22" s="27" t="s">
        <v>70</v>
      </c>
      <c r="B22" s="19" t="s">
        <v>138</v>
      </c>
      <c r="C22" s="4" t="s">
        <v>32</v>
      </c>
      <c r="D22" s="16"/>
      <c r="E22" s="4" t="s">
        <v>32</v>
      </c>
      <c r="F22" s="16"/>
      <c r="G22" s="142"/>
      <c r="H22" s="159"/>
      <c r="I22" s="4"/>
      <c r="J22" s="204"/>
      <c r="K22" s="43"/>
    </row>
    <row r="23" spans="1:12" ht="102">
      <c r="A23" s="27" t="s">
        <v>71</v>
      </c>
      <c r="B23" s="19" t="s">
        <v>167</v>
      </c>
      <c r="C23" s="21"/>
      <c r="D23" s="22" t="s">
        <v>32</v>
      </c>
      <c r="E23" s="22" t="s">
        <v>32</v>
      </c>
      <c r="F23" s="22"/>
      <c r="G23" s="174"/>
      <c r="H23" s="162"/>
      <c r="I23" s="22"/>
      <c r="J23" s="204"/>
      <c r="K23" s="43"/>
    </row>
    <row r="24" spans="1:12" ht="15">
      <c r="A24" s="46" t="s">
        <v>40</v>
      </c>
      <c r="B24" s="31" t="s">
        <v>35</v>
      </c>
      <c r="C24" s="47"/>
      <c r="D24" s="47"/>
      <c r="E24" s="47"/>
      <c r="F24" s="47"/>
      <c r="G24" s="47"/>
      <c r="H24" s="186"/>
      <c r="I24" s="47"/>
      <c r="J24" s="205"/>
      <c r="K24" s="48"/>
    </row>
    <row r="25" spans="1:12" ht="25.5">
      <c r="A25" s="45" t="s">
        <v>72</v>
      </c>
      <c r="B25" s="15" t="s">
        <v>13</v>
      </c>
      <c r="C25" s="4" t="s">
        <v>32</v>
      </c>
      <c r="D25" s="16"/>
      <c r="E25" s="16"/>
      <c r="F25" s="16"/>
      <c r="G25" s="142"/>
      <c r="H25" s="159"/>
      <c r="I25" s="4"/>
      <c r="J25" s="160"/>
      <c r="K25" s="148"/>
    </row>
    <row r="26" spans="1:12" ht="25.5">
      <c r="A26" s="45" t="s">
        <v>73</v>
      </c>
      <c r="B26" s="15" t="s">
        <v>161</v>
      </c>
      <c r="C26" s="16"/>
      <c r="D26" s="4" t="s">
        <v>32</v>
      </c>
      <c r="E26" s="16"/>
      <c r="F26" s="4"/>
      <c r="G26" s="172"/>
      <c r="H26" s="159"/>
      <c r="I26" s="4"/>
      <c r="J26" s="160"/>
      <c r="K26" s="148"/>
    </row>
    <row r="27" spans="1:12" ht="38.25">
      <c r="A27" s="45" t="s">
        <v>74</v>
      </c>
      <c r="B27" s="40" t="s">
        <v>56</v>
      </c>
      <c r="C27" s="16"/>
      <c r="D27" s="4" t="s">
        <v>32</v>
      </c>
      <c r="E27" s="16"/>
      <c r="F27" s="4"/>
      <c r="G27" s="172"/>
      <c r="H27" s="159"/>
      <c r="I27" s="4"/>
      <c r="J27" s="160"/>
      <c r="K27" s="148"/>
    </row>
    <row r="28" spans="1:12" ht="63.75">
      <c r="A28" s="45" t="s">
        <v>75</v>
      </c>
      <c r="B28" s="15" t="s">
        <v>172</v>
      </c>
      <c r="C28" s="16"/>
      <c r="D28" s="4" t="s">
        <v>32</v>
      </c>
      <c r="E28" s="16"/>
      <c r="F28" s="4"/>
      <c r="G28" s="172"/>
      <c r="H28" s="159"/>
      <c r="I28" s="4"/>
      <c r="J28" s="160"/>
      <c r="K28" s="148"/>
    </row>
    <row r="29" spans="1:12" ht="38.25">
      <c r="A29" s="45" t="s">
        <v>139</v>
      </c>
      <c r="B29" s="20" t="s">
        <v>173</v>
      </c>
      <c r="C29" s="16"/>
      <c r="D29" s="4" t="s">
        <v>32</v>
      </c>
      <c r="E29" s="16"/>
      <c r="F29" s="4"/>
      <c r="G29" s="172"/>
      <c r="H29" s="159"/>
      <c r="I29" s="4"/>
      <c r="J29" s="160"/>
      <c r="K29" s="148"/>
    </row>
    <row r="30" spans="1:12" ht="15">
      <c r="A30" s="30" t="s">
        <v>76</v>
      </c>
      <c r="B30" s="31" t="s">
        <v>16</v>
      </c>
      <c r="C30" s="32"/>
      <c r="D30" s="33"/>
      <c r="E30" s="33"/>
      <c r="F30" s="33"/>
      <c r="G30" s="33"/>
      <c r="H30" s="180"/>
      <c r="I30" s="33"/>
      <c r="J30" s="181"/>
      <c r="K30" s="34"/>
    </row>
    <row r="31" spans="1:12" s="13" customFormat="1">
      <c r="A31" s="27" t="s">
        <v>77</v>
      </c>
      <c r="B31" s="26" t="s">
        <v>17</v>
      </c>
      <c r="C31" s="4" t="s">
        <v>32</v>
      </c>
      <c r="D31" s="16"/>
      <c r="E31" s="16"/>
      <c r="F31" s="16"/>
      <c r="G31" s="142"/>
      <c r="H31" s="159"/>
      <c r="I31" s="4"/>
      <c r="J31" s="164"/>
      <c r="K31" s="150"/>
    </row>
    <row r="32" spans="1:12" s="13" customFormat="1">
      <c r="A32" s="27" t="s">
        <v>78</v>
      </c>
      <c r="B32" s="39" t="s">
        <v>21</v>
      </c>
      <c r="C32" s="4" t="s">
        <v>32</v>
      </c>
      <c r="D32" s="16"/>
      <c r="E32" s="16"/>
      <c r="F32" s="16"/>
      <c r="G32" s="142"/>
      <c r="H32" s="159"/>
      <c r="I32" s="4"/>
      <c r="J32" s="164"/>
      <c r="K32" s="150"/>
    </row>
    <row r="33" spans="1:12" s="13" customFormat="1" ht="45.6" customHeight="1">
      <c r="A33" s="27" t="s">
        <v>79</v>
      </c>
      <c r="B33" s="13" t="s">
        <v>242</v>
      </c>
      <c r="C33" s="16"/>
      <c r="D33" s="4" t="s">
        <v>32</v>
      </c>
      <c r="E33" s="16"/>
      <c r="F33" s="4"/>
      <c r="G33" s="172"/>
      <c r="H33" s="159"/>
      <c r="I33" s="4"/>
      <c r="J33" s="164"/>
      <c r="K33" s="150"/>
    </row>
    <row r="34" spans="1:12" s="13" customFormat="1">
      <c r="A34" s="27" t="s">
        <v>80</v>
      </c>
      <c r="B34" s="15" t="s">
        <v>149</v>
      </c>
      <c r="C34" s="4" t="s">
        <v>32</v>
      </c>
      <c r="D34" s="16"/>
      <c r="E34" s="16"/>
      <c r="F34" s="4"/>
      <c r="G34" s="172"/>
      <c r="H34" s="159"/>
      <c r="I34" s="4"/>
      <c r="J34" s="164"/>
      <c r="K34" s="150"/>
    </row>
    <row r="35" spans="1:12" s="13" customFormat="1" ht="20.100000000000001" customHeight="1">
      <c r="A35" s="30" t="s">
        <v>81</v>
      </c>
      <c r="B35" s="31" t="s">
        <v>103</v>
      </c>
      <c r="C35" s="32"/>
      <c r="D35" s="33"/>
      <c r="E35" s="33"/>
      <c r="F35" s="33"/>
      <c r="G35" s="33"/>
      <c r="H35" s="180"/>
      <c r="I35" s="33"/>
      <c r="J35" s="181"/>
      <c r="K35" s="34"/>
    </row>
    <row r="36" spans="1:12" s="13" customFormat="1">
      <c r="A36" s="27" t="s">
        <v>82</v>
      </c>
      <c r="B36" s="26" t="s">
        <v>22</v>
      </c>
      <c r="C36" s="4" t="s">
        <v>32</v>
      </c>
      <c r="D36" s="16"/>
      <c r="E36" s="16"/>
      <c r="F36" s="16"/>
      <c r="G36" s="142"/>
      <c r="H36" s="159"/>
      <c r="I36" s="4"/>
      <c r="J36" s="164"/>
      <c r="K36" s="150"/>
    </row>
    <row r="37" spans="1:12" s="13" customFormat="1">
      <c r="A37" s="27" t="s">
        <v>83</v>
      </c>
      <c r="B37" s="15" t="s">
        <v>19</v>
      </c>
      <c r="C37" s="4" t="s">
        <v>32</v>
      </c>
      <c r="D37" s="16"/>
      <c r="E37" s="16"/>
      <c r="F37" s="16"/>
      <c r="G37" s="142"/>
      <c r="H37" s="159"/>
      <c r="I37" s="4"/>
      <c r="J37" s="164"/>
      <c r="K37" s="150"/>
    </row>
    <row r="38" spans="1:12" s="13" customFormat="1">
      <c r="A38" s="27" t="s">
        <v>140</v>
      </c>
      <c r="B38" s="26" t="s">
        <v>21</v>
      </c>
      <c r="C38" s="4" t="s">
        <v>32</v>
      </c>
      <c r="D38" s="16"/>
      <c r="E38" s="16"/>
      <c r="F38" s="16"/>
      <c r="G38" s="142"/>
      <c r="H38" s="159"/>
      <c r="I38" s="4"/>
      <c r="J38" s="164"/>
      <c r="K38" s="150"/>
    </row>
    <row r="39" spans="1:12" s="13" customFormat="1" ht="45.6" customHeight="1">
      <c r="A39" s="27" t="s">
        <v>141</v>
      </c>
      <c r="B39" s="20" t="s">
        <v>242</v>
      </c>
      <c r="C39" s="16"/>
      <c r="D39" s="4" t="s">
        <v>32</v>
      </c>
      <c r="E39" s="16"/>
      <c r="F39" s="4"/>
      <c r="G39" s="172"/>
      <c r="H39" s="159"/>
      <c r="I39" s="4"/>
      <c r="J39" s="164"/>
      <c r="K39" s="150"/>
    </row>
    <row r="40" spans="1:12" s="13" customFormat="1" ht="25.5">
      <c r="A40" s="27" t="s">
        <v>142</v>
      </c>
      <c r="B40" s="26" t="s">
        <v>198</v>
      </c>
      <c r="C40" s="16"/>
      <c r="D40" s="4" t="s">
        <v>32</v>
      </c>
      <c r="E40" s="16"/>
      <c r="F40" s="4"/>
      <c r="G40" s="172"/>
      <c r="H40" s="159"/>
      <c r="I40" s="4"/>
      <c r="J40" s="164"/>
      <c r="K40" s="150"/>
    </row>
    <row r="41" spans="1:12" s="13" customFormat="1" ht="25.5">
      <c r="A41" s="27" t="s">
        <v>143</v>
      </c>
      <c r="B41" s="26" t="s">
        <v>199</v>
      </c>
      <c r="C41" s="16"/>
      <c r="D41" s="4" t="s">
        <v>32</v>
      </c>
      <c r="E41" s="16"/>
      <c r="F41" s="4"/>
      <c r="G41" s="172"/>
      <c r="H41" s="159"/>
      <c r="I41" s="4"/>
      <c r="J41" s="164"/>
      <c r="K41" s="150"/>
    </row>
    <row r="42" spans="1:12" s="13" customFormat="1" ht="25.5">
      <c r="A42" s="27" t="s">
        <v>144</v>
      </c>
      <c r="B42" s="26" t="s">
        <v>200</v>
      </c>
      <c r="C42" s="16"/>
      <c r="D42" s="4" t="s">
        <v>32</v>
      </c>
      <c r="E42" s="16"/>
      <c r="F42" s="4"/>
      <c r="G42" s="172"/>
      <c r="H42" s="159"/>
      <c r="I42" s="4"/>
      <c r="J42" s="164"/>
      <c r="K42" s="150"/>
    </row>
    <row r="43" spans="1:12" s="13" customFormat="1" ht="25.5">
      <c r="A43" s="27" t="s">
        <v>145</v>
      </c>
      <c r="B43" s="26" t="s">
        <v>201</v>
      </c>
      <c r="C43" s="16"/>
      <c r="D43" s="4" t="s">
        <v>32</v>
      </c>
      <c r="E43" s="16"/>
      <c r="F43" s="4"/>
      <c r="G43" s="172"/>
      <c r="H43" s="159"/>
      <c r="I43" s="4"/>
      <c r="J43" s="164"/>
      <c r="K43" s="150"/>
    </row>
    <row r="44" spans="1:12" s="13" customFormat="1" ht="20.100000000000001" customHeight="1">
      <c r="A44" s="30" t="s">
        <v>146</v>
      </c>
      <c r="B44" s="31" t="s">
        <v>0</v>
      </c>
      <c r="C44" s="32"/>
      <c r="D44" s="33"/>
      <c r="E44" s="33"/>
      <c r="F44" s="33"/>
      <c r="G44" s="33"/>
      <c r="H44" s="180"/>
      <c r="I44" s="33"/>
      <c r="J44" s="181"/>
      <c r="K44" s="34"/>
    </row>
    <row r="45" spans="1:12" s="13" customFormat="1">
      <c r="A45" s="27" t="s">
        <v>147</v>
      </c>
      <c r="B45" s="15" t="s">
        <v>1</v>
      </c>
      <c r="C45" s="4" t="s">
        <v>32</v>
      </c>
      <c r="D45" s="16"/>
      <c r="E45" s="16"/>
      <c r="F45" s="16"/>
      <c r="G45" s="142"/>
      <c r="H45" s="159"/>
      <c r="I45" s="4"/>
      <c r="J45" s="164"/>
      <c r="K45" s="150"/>
    </row>
    <row r="46" spans="1:12" s="13" customFormat="1" ht="13.5" thickBot="1">
      <c r="A46" s="27" t="s">
        <v>148</v>
      </c>
      <c r="B46" s="20" t="s">
        <v>2</v>
      </c>
      <c r="C46" s="4" t="s">
        <v>32</v>
      </c>
      <c r="D46" s="16"/>
      <c r="E46" s="16"/>
      <c r="F46" s="16"/>
      <c r="G46" s="142"/>
      <c r="H46" s="187"/>
      <c r="I46" s="184"/>
      <c r="J46" s="166"/>
      <c r="K46" s="150"/>
    </row>
    <row r="47" spans="1:12" ht="19.5" customHeight="1">
      <c r="B47" s="234" t="s">
        <v>269</v>
      </c>
      <c r="C47" s="235"/>
      <c r="D47" s="235"/>
      <c r="E47" s="235"/>
      <c r="F47" s="236"/>
      <c r="G47" s="4">
        <f>SUM(G23:G46)</f>
        <v>0</v>
      </c>
      <c r="H47" s="228" t="s">
        <v>270</v>
      </c>
      <c r="I47" s="229"/>
      <c r="J47" s="230"/>
      <c r="K47" s="172">
        <f>SUM(K22:K46)</f>
        <v>0</v>
      </c>
      <c r="L47" s="176"/>
    </row>
    <row r="48" spans="1:12" ht="21.75" customHeight="1">
      <c r="B48" s="234" t="s">
        <v>271</v>
      </c>
      <c r="C48" s="235"/>
      <c r="D48" s="235"/>
      <c r="E48" s="235"/>
      <c r="F48" s="236"/>
      <c r="G48" s="4">
        <f ca="1">'Knä generella krav'!G17</f>
        <v>0</v>
      </c>
      <c r="H48" s="234" t="s">
        <v>272</v>
      </c>
      <c r="I48" s="235"/>
      <c r="J48" s="236"/>
      <c r="K48" s="172">
        <f ca="1">'Knä generella krav'!K17</f>
        <v>0</v>
      </c>
      <c r="L48" s="176"/>
    </row>
    <row r="49" spans="2:12" ht="27" customHeight="1" thickBot="1">
      <c r="B49" s="234" t="s">
        <v>273</v>
      </c>
      <c r="C49" s="235"/>
      <c r="D49" s="235"/>
      <c r="E49" s="235"/>
      <c r="F49" s="236"/>
      <c r="G49" s="4">
        <f>SUM(G47:G48)</f>
        <v>0</v>
      </c>
      <c r="H49" s="234" t="s">
        <v>274</v>
      </c>
      <c r="I49" s="235"/>
      <c r="J49" s="236"/>
      <c r="K49" s="174">
        <f>SUM(K47:K48)</f>
        <v>0</v>
      </c>
      <c r="L49" s="176"/>
    </row>
    <row r="50" spans="2:12" ht="51.75" customHeight="1" thickBot="1">
      <c r="B50" s="227"/>
      <c r="C50" s="227"/>
      <c r="D50" s="227"/>
      <c r="E50" s="227"/>
      <c r="F50" s="227"/>
      <c r="G50" s="170"/>
      <c r="H50" s="231" t="s">
        <v>275</v>
      </c>
      <c r="I50" s="232"/>
      <c r="J50" s="233"/>
      <c r="K50" s="171" t="e">
        <f>F15*(1+(($G$49-K49)/$G$49)*1.5)</f>
        <v>#DIV/0!</v>
      </c>
    </row>
  </sheetData>
  <mergeCells count="16">
    <mergeCell ref="C18:G18"/>
    <mergeCell ref="A18:B18"/>
    <mergeCell ref="J9:K9"/>
    <mergeCell ref="J10:K10"/>
    <mergeCell ref="J11:K11"/>
    <mergeCell ref="J12:K12"/>
    <mergeCell ref="J13:K13"/>
    <mergeCell ref="H18:J18"/>
    <mergeCell ref="B50:F50"/>
    <mergeCell ref="H50:J50"/>
    <mergeCell ref="B47:F47"/>
    <mergeCell ref="H47:J47"/>
    <mergeCell ref="B48:F48"/>
    <mergeCell ref="H48:J48"/>
    <mergeCell ref="B49:F49"/>
    <mergeCell ref="H49:J49"/>
  </mergeCells>
  <phoneticPr fontId="10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5"/>
  <sheetViews>
    <sheetView topLeftCell="A16" zoomScale="75" workbookViewId="0">
      <selection activeCell="B42" sqref="B42:K45"/>
    </sheetView>
  </sheetViews>
  <sheetFormatPr defaultColWidth="8.85546875" defaultRowHeight="12.75"/>
  <cols>
    <col min="2" max="2" width="61.140625" bestFit="1" customWidth="1"/>
    <col min="3" max="8" width="8.85546875" customWidth="1"/>
    <col min="9" max="9" width="13.42578125" customWidth="1"/>
    <col min="10" max="10" width="29.42578125" customWidth="1"/>
    <col min="11" max="11" width="19.28515625" customWidth="1"/>
  </cols>
  <sheetData>
    <row r="1" spans="1:11" ht="15.75">
      <c r="A1" s="76" t="s">
        <v>246</v>
      </c>
    </row>
    <row r="2" spans="1:11" ht="15.75">
      <c r="A2" s="77"/>
    </row>
    <row r="3" spans="1:11">
      <c r="A3" s="99" t="s">
        <v>264</v>
      </c>
    </row>
    <row r="4" spans="1:11">
      <c r="A4" s="99"/>
    </row>
    <row r="5" spans="1:11">
      <c r="B5" s="78" t="s">
        <v>263</v>
      </c>
      <c r="C5" s="79" t="s">
        <v>234</v>
      </c>
    </row>
    <row r="6" spans="1:11" ht="13.5" thickBot="1">
      <c r="A6" s="80"/>
    </row>
    <row r="7" spans="1:11" s="55" customFormat="1" ht="51.75" thickBot="1">
      <c r="A7" s="72" t="s">
        <v>208</v>
      </c>
      <c r="B7" s="52" t="s">
        <v>209</v>
      </c>
      <c r="C7" s="53" t="s">
        <v>24</v>
      </c>
      <c r="D7" s="54" t="s">
        <v>210</v>
      </c>
      <c r="E7" s="100" t="s">
        <v>276</v>
      </c>
      <c r="F7" s="100" t="s">
        <v>277</v>
      </c>
      <c r="G7" s="101" t="s">
        <v>211</v>
      </c>
      <c r="H7" s="100" t="s">
        <v>212</v>
      </c>
      <c r="I7" s="102" t="s">
        <v>214</v>
      </c>
      <c r="J7" s="102" t="s">
        <v>213</v>
      </c>
      <c r="K7" s="103"/>
    </row>
    <row r="8" spans="1:11" s="55" customFormat="1">
      <c r="A8" s="208">
        <v>1</v>
      </c>
      <c r="B8" s="94" t="s">
        <v>235</v>
      </c>
      <c r="C8" s="56" t="s">
        <v>44</v>
      </c>
      <c r="D8" s="82">
        <v>1</v>
      </c>
      <c r="E8" s="57"/>
      <c r="F8" s="107">
        <v>0</v>
      </c>
      <c r="G8" s="200"/>
      <c r="H8" s="200"/>
      <c r="I8" s="201"/>
      <c r="J8" s="202"/>
      <c r="K8" s="203"/>
    </row>
    <row r="9" spans="1:11" s="55" customFormat="1">
      <c r="A9" s="209">
        <v>2</v>
      </c>
      <c r="B9" s="95" t="s">
        <v>237</v>
      </c>
      <c r="C9" s="56" t="s">
        <v>192</v>
      </c>
      <c r="D9" s="83">
        <v>1</v>
      </c>
      <c r="E9" s="58"/>
      <c r="F9" s="107">
        <v>0</v>
      </c>
      <c r="G9" s="108"/>
      <c r="H9" s="108"/>
      <c r="I9" s="109"/>
      <c r="J9" s="224"/>
      <c r="K9" s="225"/>
    </row>
    <row r="10" spans="1:11" s="55" customFormat="1">
      <c r="A10" s="209">
        <v>3</v>
      </c>
      <c r="B10" s="95" t="s">
        <v>238</v>
      </c>
      <c r="C10" s="56" t="s">
        <v>243</v>
      </c>
      <c r="D10" s="83">
        <v>1</v>
      </c>
      <c r="E10" s="58"/>
      <c r="F10" s="107">
        <v>0</v>
      </c>
      <c r="G10" s="108"/>
      <c r="H10" s="108"/>
      <c r="I10" s="109"/>
      <c r="J10" s="224"/>
      <c r="K10" s="225"/>
    </row>
    <row r="11" spans="1:11" s="55" customFormat="1">
      <c r="A11" s="209">
        <v>4</v>
      </c>
      <c r="B11" s="95" t="s">
        <v>244</v>
      </c>
      <c r="C11" s="56" t="s">
        <v>205</v>
      </c>
      <c r="D11" s="83">
        <v>1</v>
      </c>
      <c r="E11" s="58"/>
      <c r="F11" s="107">
        <v>0</v>
      </c>
      <c r="G11" s="108"/>
      <c r="H11" s="108"/>
      <c r="I11" s="109"/>
      <c r="J11" s="224"/>
      <c r="K11" s="225"/>
    </row>
    <row r="12" spans="1:11" s="55" customFormat="1">
      <c r="A12" s="209">
        <v>5</v>
      </c>
      <c r="B12" s="95" t="s">
        <v>245</v>
      </c>
      <c r="C12" s="75"/>
      <c r="D12" s="83">
        <v>1</v>
      </c>
      <c r="E12" s="58"/>
      <c r="F12" s="107">
        <v>0</v>
      </c>
      <c r="G12" s="108"/>
      <c r="H12" s="108"/>
      <c r="I12" s="109"/>
      <c r="J12" s="224"/>
      <c r="K12" s="225"/>
    </row>
    <row r="13" spans="1:11" s="55" customFormat="1">
      <c r="A13" s="209"/>
      <c r="B13" s="95"/>
      <c r="C13" s="75"/>
      <c r="D13" s="83"/>
      <c r="E13" s="58"/>
      <c r="F13" s="107">
        <v>0</v>
      </c>
      <c r="G13" s="108"/>
      <c r="H13" s="108"/>
      <c r="I13" s="109"/>
      <c r="J13" s="224"/>
      <c r="K13" s="225"/>
    </row>
    <row r="14" spans="1:11" s="55" customFormat="1">
      <c r="A14" s="117"/>
      <c r="B14" s="95" t="s">
        <v>233</v>
      </c>
      <c r="C14" s="75"/>
      <c r="D14" s="83"/>
      <c r="E14" s="59"/>
      <c r="F14" s="107">
        <v>0</v>
      </c>
      <c r="G14" s="110"/>
      <c r="H14" s="111"/>
      <c r="I14" s="112"/>
      <c r="J14" s="126"/>
      <c r="K14" s="127"/>
    </row>
    <row r="15" spans="1:11" s="55" customFormat="1" ht="13.5" thickBot="1">
      <c r="A15" s="210"/>
      <c r="B15" s="206" t="s">
        <v>241</v>
      </c>
      <c r="C15" s="199"/>
      <c r="D15" s="207"/>
      <c r="E15" s="121"/>
      <c r="F15" s="130">
        <f>SUM(F8:F14)</f>
        <v>0</v>
      </c>
      <c r="G15" s="113"/>
      <c r="H15" s="114"/>
      <c r="I15" s="115"/>
      <c r="J15" s="128"/>
      <c r="K15" s="129"/>
    </row>
    <row r="16" spans="1:11" ht="16.5" thickBot="1">
      <c r="C16" s="92"/>
      <c r="D16" s="88"/>
      <c r="E16" s="88"/>
      <c r="F16" s="88"/>
      <c r="G16" s="88"/>
      <c r="H16" s="1"/>
      <c r="I16" s="1"/>
      <c r="J16" s="1"/>
    </row>
    <row r="17" spans="1:11" s="5" customFormat="1" ht="34.5" customHeight="1" thickBot="1">
      <c r="A17" s="226" t="s">
        <v>266</v>
      </c>
      <c r="B17" s="226"/>
      <c r="C17" s="237" t="s">
        <v>24</v>
      </c>
      <c r="D17" s="219"/>
      <c r="E17" s="219"/>
      <c r="F17" s="219"/>
      <c r="G17" s="219"/>
      <c r="H17" s="221" t="s">
        <v>267</v>
      </c>
      <c r="I17" s="222"/>
      <c r="J17" s="223"/>
      <c r="K17" s="177"/>
    </row>
    <row r="18" spans="1:11" s="5" customFormat="1" ht="34.5" customHeight="1">
      <c r="A18" s="2"/>
      <c r="B18" s="3" t="s">
        <v>23</v>
      </c>
      <c r="C18" s="8" t="s">
        <v>25</v>
      </c>
      <c r="D18" s="8" t="s">
        <v>26</v>
      </c>
      <c r="E18" s="8" t="s">
        <v>27</v>
      </c>
      <c r="F18" s="8" t="s">
        <v>28</v>
      </c>
      <c r="G18" s="139" t="s">
        <v>29</v>
      </c>
      <c r="H18" s="133" t="s">
        <v>30</v>
      </c>
      <c r="I18" s="134" t="s">
        <v>31</v>
      </c>
      <c r="J18" s="169" t="s">
        <v>265</v>
      </c>
      <c r="K18" s="167" t="s">
        <v>268</v>
      </c>
    </row>
    <row r="19" spans="1:11" s="13" customFormat="1" ht="30" customHeight="1">
      <c r="A19" s="14" t="s">
        <v>41</v>
      </c>
      <c r="B19" s="17" t="s">
        <v>61</v>
      </c>
      <c r="C19" s="28"/>
      <c r="D19" s="28"/>
      <c r="E19" s="28"/>
      <c r="F19" s="28"/>
      <c r="G19" s="28"/>
      <c r="H19" s="178"/>
      <c r="I19" s="28"/>
      <c r="J19" s="211"/>
      <c r="K19" s="29"/>
    </row>
    <row r="20" spans="1:11" s="13" customFormat="1" ht="24" customHeight="1">
      <c r="A20" s="30" t="s">
        <v>42</v>
      </c>
      <c r="B20" s="42" t="s">
        <v>63</v>
      </c>
      <c r="C20" s="33"/>
      <c r="D20" s="33"/>
      <c r="E20" s="33"/>
      <c r="F20" s="33"/>
      <c r="G20" s="33"/>
      <c r="H20" s="180"/>
      <c r="I20" s="34"/>
      <c r="J20" s="181"/>
      <c r="K20" s="34"/>
    </row>
    <row r="21" spans="1:11" s="13" customFormat="1" ht="54.75" customHeight="1">
      <c r="A21" s="27" t="s">
        <v>84</v>
      </c>
      <c r="B21" s="19" t="s">
        <v>155</v>
      </c>
      <c r="C21" s="4" t="s">
        <v>32</v>
      </c>
      <c r="D21" s="16"/>
      <c r="E21" s="4" t="s">
        <v>32</v>
      </c>
      <c r="F21" s="16"/>
      <c r="G21" s="142"/>
      <c r="H21" s="159"/>
      <c r="I21" s="4"/>
      <c r="J21" s="204"/>
      <c r="K21" s="43"/>
    </row>
    <row r="22" spans="1:11" s="13" customFormat="1" ht="102">
      <c r="A22" s="27" t="s">
        <v>85</v>
      </c>
      <c r="B22" s="19" t="s">
        <v>167</v>
      </c>
      <c r="C22" s="21"/>
      <c r="D22" s="22" t="s">
        <v>32</v>
      </c>
      <c r="E22" s="22" t="s">
        <v>32</v>
      </c>
      <c r="F22" s="22"/>
      <c r="G22" s="174"/>
      <c r="H22" s="162"/>
      <c r="I22" s="22"/>
      <c r="J22" s="204"/>
      <c r="K22" s="43"/>
    </row>
    <row r="23" spans="1:11" s="13" customFormat="1" ht="15">
      <c r="A23" s="46" t="s">
        <v>43</v>
      </c>
      <c r="B23" s="31" t="s">
        <v>35</v>
      </c>
      <c r="C23" s="47"/>
      <c r="D23" s="47"/>
      <c r="E23" s="47"/>
      <c r="F23" s="47"/>
      <c r="G23" s="47"/>
      <c r="H23" s="186"/>
      <c r="I23" s="47"/>
      <c r="J23" s="205"/>
      <c r="K23" s="48"/>
    </row>
    <row r="24" spans="1:11" s="13" customFormat="1" ht="25.5">
      <c r="A24" s="45" t="s">
        <v>86</v>
      </c>
      <c r="B24" s="15" t="s">
        <v>13</v>
      </c>
      <c r="C24" s="4" t="s">
        <v>32</v>
      </c>
      <c r="D24" s="16"/>
      <c r="E24" s="16"/>
      <c r="F24" s="16"/>
      <c r="G24" s="142"/>
      <c r="H24" s="159"/>
      <c r="I24" s="4"/>
      <c r="J24" s="160"/>
      <c r="K24" s="148"/>
    </row>
    <row r="25" spans="1:11" s="13" customFormat="1" ht="25.5">
      <c r="A25" s="45" t="s">
        <v>87</v>
      </c>
      <c r="B25" s="15" t="s">
        <v>196</v>
      </c>
      <c r="C25" s="16"/>
      <c r="D25" s="4" t="s">
        <v>32</v>
      </c>
      <c r="E25" s="16"/>
      <c r="F25" s="4"/>
      <c r="G25" s="172"/>
      <c r="H25" s="159"/>
      <c r="I25" s="4"/>
      <c r="J25" s="160"/>
      <c r="K25" s="148"/>
    </row>
    <row r="26" spans="1:11" s="13" customFormat="1" ht="38.25">
      <c r="A26" s="45" t="s">
        <v>150</v>
      </c>
      <c r="B26" s="40" t="s">
        <v>56</v>
      </c>
      <c r="C26" s="16"/>
      <c r="D26" s="4" t="s">
        <v>32</v>
      </c>
      <c r="E26" s="16"/>
      <c r="F26" s="4"/>
      <c r="G26" s="172"/>
      <c r="H26" s="159"/>
      <c r="I26" s="4"/>
      <c r="J26" s="160"/>
      <c r="K26" s="148"/>
    </row>
    <row r="27" spans="1:11" s="13" customFormat="1" ht="81" customHeight="1">
      <c r="A27" s="45" t="s">
        <v>151</v>
      </c>
      <c r="B27" s="15" t="s">
        <v>172</v>
      </c>
      <c r="C27" s="16"/>
      <c r="D27" s="4" t="s">
        <v>32</v>
      </c>
      <c r="E27" s="16"/>
      <c r="F27" s="4"/>
      <c r="G27" s="172"/>
      <c r="H27" s="159"/>
      <c r="I27" s="4"/>
      <c r="J27" s="160"/>
      <c r="K27" s="148"/>
    </row>
    <row r="28" spans="1:11" s="13" customFormat="1" ht="39" customHeight="1">
      <c r="A28" s="45" t="s">
        <v>152</v>
      </c>
      <c r="B28" s="20" t="s">
        <v>173</v>
      </c>
      <c r="C28" s="16"/>
      <c r="D28" s="4" t="s">
        <v>32</v>
      </c>
      <c r="E28" s="16"/>
      <c r="F28" s="4"/>
      <c r="G28" s="172"/>
      <c r="H28" s="159"/>
      <c r="I28" s="4"/>
      <c r="J28" s="160"/>
      <c r="K28" s="148"/>
    </row>
    <row r="29" spans="1:11" s="13" customFormat="1" ht="20.100000000000001" customHeight="1">
      <c r="A29" s="30" t="s">
        <v>44</v>
      </c>
      <c r="B29" s="31" t="s">
        <v>16</v>
      </c>
      <c r="C29" s="32"/>
      <c r="D29" s="33"/>
      <c r="E29" s="33"/>
      <c r="F29" s="33"/>
      <c r="G29" s="33"/>
      <c r="H29" s="180"/>
      <c r="I29" s="33"/>
      <c r="J29" s="181"/>
      <c r="K29" s="34"/>
    </row>
    <row r="30" spans="1:11" s="13" customFormat="1">
      <c r="A30" s="27" t="s">
        <v>88</v>
      </c>
      <c r="B30" s="26" t="s">
        <v>17</v>
      </c>
      <c r="C30" s="4" t="s">
        <v>32</v>
      </c>
      <c r="D30" s="16"/>
      <c r="E30" s="16"/>
      <c r="F30" s="16"/>
      <c r="G30" s="142"/>
      <c r="H30" s="159"/>
      <c r="I30" s="4"/>
      <c r="J30" s="164"/>
      <c r="K30" s="150"/>
    </row>
    <row r="31" spans="1:11" s="13" customFormat="1">
      <c r="A31" s="27" t="s">
        <v>89</v>
      </c>
      <c r="B31" s="26" t="s">
        <v>122</v>
      </c>
      <c r="C31" s="4" t="s">
        <v>32</v>
      </c>
      <c r="D31" s="16"/>
      <c r="E31" s="16"/>
      <c r="F31" s="16"/>
      <c r="G31" s="142"/>
      <c r="H31" s="159"/>
      <c r="I31" s="4"/>
      <c r="J31" s="164"/>
      <c r="K31" s="150"/>
    </row>
    <row r="32" spans="1:11" s="13" customFormat="1">
      <c r="A32" s="27" t="s">
        <v>90</v>
      </c>
      <c r="B32" s="26" t="s">
        <v>156</v>
      </c>
      <c r="C32" s="16"/>
      <c r="D32" s="4" t="s">
        <v>32</v>
      </c>
      <c r="E32" s="16"/>
      <c r="F32" s="4"/>
      <c r="G32" s="172"/>
      <c r="H32" s="159"/>
      <c r="I32" s="4"/>
      <c r="J32" s="164"/>
      <c r="K32" s="150"/>
    </row>
    <row r="33" spans="1:12" s="13" customFormat="1" ht="20.100000000000001" customHeight="1">
      <c r="A33" s="30" t="s">
        <v>192</v>
      </c>
      <c r="B33" s="31" t="s">
        <v>103</v>
      </c>
      <c r="C33" s="32"/>
      <c r="D33" s="33"/>
      <c r="E33" s="33"/>
      <c r="F33" s="33"/>
      <c r="G33" s="33"/>
      <c r="H33" s="180"/>
      <c r="I33" s="33"/>
      <c r="J33" s="181"/>
      <c r="K33" s="34"/>
    </row>
    <row r="34" spans="1:12" s="13" customFormat="1">
      <c r="A34" s="27" t="s">
        <v>193</v>
      </c>
      <c r="B34" s="26" t="s">
        <v>22</v>
      </c>
      <c r="C34" s="4" t="s">
        <v>32</v>
      </c>
      <c r="D34" s="16"/>
      <c r="E34" s="16"/>
      <c r="F34" s="16"/>
      <c r="G34" s="142"/>
      <c r="H34" s="159"/>
      <c r="I34" s="4"/>
      <c r="J34" s="164"/>
      <c r="K34" s="150"/>
    </row>
    <row r="35" spans="1:12" s="13" customFormat="1">
      <c r="A35" s="27" t="s">
        <v>194</v>
      </c>
      <c r="B35" s="15" t="s">
        <v>19</v>
      </c>
      <c r="C35" s="4" t="s">
        <v>32</v>
      </c>
      <c r="D35" s="16"/>
      <c r="E35" s="16"/>
      <c r="F35" s="16"/>
      <c r="G35" s="142"/>
      <c r="H35" s="159"/>
      <c r="I35" s="4"/>
      <c r="J35" s="164"/>
      <c r="K35" s="150"/>
    </row>
    <row r="36" spans="1:12" s="13" customFormat="1">
      <c r="A36" s="27" t="s">
        <v>202</v>
      </c>
      <c r="B36" s="26" t="s">
        <v>122</v>
      </c>
      <c r="C36" s="4" t="s">
        <v>32</v>
      </c>
      <c r="D36" s="16"/>
      <c r="E36" s="16"/>
      <c r="F36" s="16"/>
      <c r="G36" s="142"/>
      <c r="H36" s="159"/>
      <c r="I36" s="4"/>
      <c r="J36" s="164"/>
      <c r="K36" s="150"/>
    </row>
    <row r="37" spans="1:12" s="13" customFormat="1">
      <c r="A37" s="27" t="s">
        <v>203</v>
      </c>
      <c r="B37" s="26" t="s">
        <v>156</v>
      </c>
      <c r="C37" s="16"/>
      <c r="D37" s="4" t="s">
        <v>32</v>
      </c>
      <c r="E37" s="16"/>
      <c r="F37" s="4"/>
      <c r="G37" s="172"/>
      <c r="H37" s="159"/>
      <c r="I37" s="4"/>
      <c r="J37" s="164"/>
      <c r="K37" s="150"/>
    </row>
    <row r="38" spans="1:12" s="13" customFormat="1" ht="25.5">
      <c r="A38" s="27" t="s">
        <v>204</v>
      </c>
      <c r="B38" s="26" t="s">
        <v>201</v>
      </c>
      <c r="C38" s="16"/>
      <c r="D38" s="4" t="s">
        <v>32</v>
      </c>
      <c r="E38" s="16"/>
      <c r="F38" s="4"/>
      <c r="G38" s="172"/>
      <c r="H38" s="159"/>
      <c r="I38" s="4"/>
      <c r="J38" s="164"/>
      <c r="K38" s="150"/>
    </row>
    <row r="39" spans="1:12" s="13" customFormat="1" ht="20.100000000000001" customHeight="1">
      <c r="A39" s="30" t="s">
        <v>205</v>
      </c>
      <c r="B39" s="31" t="s">
        <v>0</v>
      </c>
      <c r="C39" s="32"/>
      <c r="D39" s="33"/>
      <c r="E39" s="33"/>
      <c r="F39" s="33"/>
      <c r="G39" s="33"/>
      <c r="H39" s="180"/>
      <c r="I39" s="33"/>
      <c r="J39" s="181"/>
      <c r="K39" s="34"/>
    </row>
    <row r="40" spans="1:12" s="13" customFormat="1">
      <c r="A40" s="27" t="s">
        <v>206</v>
      </c>
      <c r="B40" s="15" t="s">
        <v>1</v>
      </c>
      <c r="C40" s="4" t="s">
        <v>32</v>
      </c>
      <c r="D40" s="16"/>
      <c r="E40" s="16"/>
      <c r="F40" s="16"/>
      <c r="G40" s="142"/>
      <c r="H40" s="159"/>
      <c r="I40" s="4"/>
      <c r="J40" s="164"/>
      <c r="K40" s="150"/>
    </row>
    <row r="41" spans="1:12" s="13" customFormat="1" ht="13.5" thickBot="1">
      <c r="A41" s="27" t="s">
        <v>207</v>
      </c>
      <c r="B41" s="20" t="s">
        <v>2</v>
      </c>
      <c r="C41" s="4" t="s">
        <v>32</v>
      </c>
      <c r="D41" s="16"/>
      <c r="E41" s="16"/>
      <c r="F41" s="16"/>
      <c r="G41" s="142"/>
      <c r="H41" s="187"/>
      <c r="I41" s="184"/>
      <c r="J41" s="166"/>
      <c r="K41" s="150"/>
    </row>
    <row r="42" spans="1:12" ht="21.75" customHeight="1">
      <c r="B42" s="234" t="s">
        <v>269</v>
      </c>
      <c r="C42" s="235"/>
      <c r="D42" s="235"/>
      <c r="E42" s="235"/>
      <c r="F42" s="236"/>
      <c r="G42" s="4">
        <f>SUM(G21:G41)</f>
        <v>0</v>
      </c>
      <c r="H42" s="228" t="s">
        <v>270</v>
      </c>
      <c r="I42" s="229"/>
      <c r="J42" s="230"/>
      <c r="K42" s="4">
        <f>SUM(K21:K41)</f>
        <v>0</v>
      </c>
      <c r="L42" s="176"/>
    </row>
    <row r="43" spans="1:12" ht="21" customHeight="1">
      <c r="B43" s="234" t="s">
        <v>271</v>
      </c>
      <c r="C43" s="235"/>
      <c r="D43" s="235"/>
      <c r="E43" s="235"/>
      <c r="F43" s="236"/>
      <c r="G43" s="4">
        <f ca="1">'Knä generella krav'!G17</f>
        <v>0</v>
      </c>
      <c r="H43" s="234" t="s">
        <v>272</v>
      </c>
      <c r="I43" s="235"/>
      <c r="J43" s="236"/>
      <c r="K43" s="4">
        <f ca="1">'Knä generella krav'!K17</f>
        <v>0</v>
      </c>
      <c r="L43" s="176"/>
    </row>
    <row r="44" spans="1:12" ht="22.5" customHeight="1" thickBot="1">
      <c r="B44" s="234" t="s">
        <v>273</v>
      </c>
      <c r="C44" s="235"/>
      <c r="D44" s="235"/>
      <c r="E44" s="235"/>
      <c r="F44" s="236"/>
      <c r="G44" s="4">
        <f>SUM(G42:G43)</f>
        <v>0</v>
      </c>
      <c r="H44" s="234" t="s">
        <v>274</v>
      </c>
      <c r="I44" s="235"/>
      <c r="J44" s="236"/>
      <c r="K44" s="174">
        <f>SUM(K42:K43)</f>
        <v>0</v>
      </c>
      <c r="L44" s="176"/>
    </row>
    <row r="45" spans="1:12" ht="50.25" customHeight="1" thickBot="1">
      <c r="B45" s="227"/>
      <c r="C45" s="227"/>
      <c r="D45" s="227"/>
      <c r="E45" s="227"/>
      <c r="F45" s="227"/>
      <c r="G45" s="170"/>
      <c r="H45" s="231" t="s">
        <v>275</v>
      </c>
      <c r="I45" s="232"/>
      <c r="J45" s="233"/>
      <c r="K45" s="171" t="e">
        <f>F15*(1+(($G$44-K44)/$G$44)*1.5)</f>
        <v>#DIV/0!</v>
      </c>
    </row>
  </sheetData>
  <mergeCells count="16">
    <mergeCell ref="B45:F45"/>
    <mergeCell ref="H45:J45"/>
    <mergeCell ref="B42:F42"/>
    <mergeCell ref="H42:J42"/>
    <mergeCell ref="B43:F43"/>
    <mergeCell ref="H43:J43"/>
    <mergeCell ref="B44:F44"/>
    <mergeCell ref="H44:J44"/>
    <mergeCell ref="C17:G17"/>
    <mergeCell ref="A17:B17"/>
    <mergeCell ref="J9:K9"/>
    <mergeCell ref="J10:K10"/>
    <mergeCell ref="J11:K11"/>
    <mergeCell ref="J12:K12"/>
    <mergeCell ref="J13:K13"/>
    <mergeCell ref="H17:J17"/>
  </mergeCells>
  <phoneticPr fontId="1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9"/>
  <sheetViews>
    <sheetView topLeftCell="A18" zoomScale="75" zoomScaleNormal="110" workbookViewId="0">
      <selection activeCell="L49" sqref="L49"/>
    </sheetView>
  </sheetViews>
  <sheetFormatPr defaultColWidth="8.85546875" defaultRowHeight="12.75"/>
  <cols>
    <col min="2" max="2" width="61.28515625" bestFit="1" customWidth="1"/>
    <col min="3" max="7" width="8.85546875" customWidth="1"/>
    <col min="10" max="10" width="36.28515625" customWidth="1"/>
    <col min="11" max="11" width="21.7109375" customWidth="1"/>
  </cols>
  <sheetData>
    <row r="1" spans="1:11" ht="15.75">
      <c r="A1" s="77" t="s">
        <v>260</v>
      </c>
    </row>
    <row r="2" spans="1:11" ht="15.75">
      <c r="A2" s="77"/>
    </row>
    <row r="3" spans="1:11">
      <c r="A3" s="99" t="s">
        <v>264</v>
      </c>
    </row>
    <row r="4" spans="1:11">
      <c r="A4" s="99"/>
    </row>
    <row r="5" spans="1:11">
      <c r="B5" s="78" t="s">
        <v>263</v>
      </c>
      <c r="C5" s="79" t="s">
        <v>234</v>
      </c>
    </row>
    <row r="6" spans="1:11" ht="13.5" thickBot="1">
      <c r="A6" s="80"/>
    </row>
    <row r="7" spans="1:11" ht="77.25" thickBot="1">
      <c r="A7" s="81" t="s">
        <v>208</v>
      </c>
      <c r="B7" s="52" t="s">
        <v>209</v>
      </c>
      <c r="C7" s="53" t="s">
        <v>24</v>
      </c>
      <c r="D7" s="54" t="s">
        <v>210</v>
      </c>
      <c r="E7" s="100" t="s">
        <v>276</v>
      </c>
      <c r="F7" s="100" t="s">
        <v>277</v>
      </c>
      <c r="G7" s="101" t="s">
        <v>211</v>
      </c>
      <c r="H7" s="100" t="s">
        <v>212</v>
      </c>
      <c r="I7" s="102" t="s">
        <v>214</v>
      </c>
      <c r="J7" s="102" t="s">
        <v>213</v>
      </c>
      <c r="K7" s="103"/>
    </row>
    <row r="8" spans="1:11">
      <c r="A8" s="208">
        <v>1</v>
      </c>
      <c r="B8" s="94" t="s">
        <v>247</v>
      </c>
      <c r="C8" s="56" t="s">
        <v>48</v>
      </c>
      <c r="D8" s="74">
        <v>1</v>
      </c>
      <c r="E8" s="57"/>
      <c r="F8" s="107">
        <v>0</v>
      </c>
      <c r="G8" s="200"/>
      <c r="H8" s="200"/>
      <c r="I8" s="201"/>
      <c r="J8" s="202"/>
      <c r="K8" s="203"/>
    </row>
    <row r="9" spans="1:11">
      <c r="A9" s="209">
        <v>2</v>
      </c>
      <c r="B9" s="95" t="s">
        <v>249</v>
      </c>
      <c r="C9" s="56" t="s">
        <v>49</v>
      </c>
      <c r="D9" s="60">
        <v>1</v>
      </c>
      <c r="E9" s="58"/>
      <c r="F9" s="107">
        <v>0</v>
      </c>
      <c r="G9" s="108"/>
      <c r="H9" s="108"/>
      <c r="I9" s="109"/>
      <c r="J9" s="224"/>
      <c r="K9" s="225"/>
    </row>
    <row r="10" spans="1:11">
      <c r="A10" s="209">
        <v>3</v>
      </c>
      <c r="B10" s="95" t="s">
        <v>250</v>
      </c>
      <c r="C10" s="56" t="s">
        <v>49</v>
      </c>
      <c r="D10" s="60">
        <v>1</v>
      </c>
      <c r="E10" s="58"/>
      <c r="F10" s="107">
        <v>0</v>
      </c>
      <c r="G10" s="108"/>
      <c r="H10" s="108"/>
      <c r="I10" s="109"/>
      <c r="J10" s="224"/>
      <c r="K10" s="225"/>
    </row>
    <row r="11" spans="1:11">
      <c r="A11" s="209">
        <v>4</v>
      </c>
      <c r="B11" s="95" t="s">
        <v>251</v>
      </c>
      <c r="C11" s="56" t="s">
        <v>183</v>
      </c>
      <c r="D11" s="60">
        <v>1</v>
      </c>
      <c r="E11" s="58"/>
      <c r="F11" s="107">
        <v>0</v>
      </c>
      <c r="G11" s="108"/>
      <c r="H11" s="108"/>
      <c r="I11" s="109"/>
      <c r="J11" s="224"/>
      <c r="K11" s="225"/>
    </row>
    <row r="12" spans="1:11">
      <c r="A12" s="209">
        <v>5</v>
      </c>
      <c r="B12" s="213" t="s">
        <v>252</v>
      </c>
      <c r="C12" s="56" t="s">
        <v>248</v>
      </c>
      <c r="D12" s="96">
        <v>1</v>
      </c>
      <c r="E12" s="58"/>
      <c r="F12" s="107">
        <v>0</v>
      </c>
      <c r="G12" s="108"/>
      <c r="H12" s="108"/>
      <c r="I12" s="109"/>
      <c r="J12" s="224"/>
      <c r="K12" s="225"/>
    </row>
    <row r="13" spans="1:11">
      <c r="A13" s="209">
        <v>6</v>
      </c>
      <c r="B13" s="95" t="s">
        <v>253</v>
      </c>
      <c r="C13" s="56" t="s">
        <v>248</v>
      </c>
      <c r="D13" s="60">
        <v>1</v>
      </c>
      <c r="E13" s="58"/>
      <c r="F13" s="107">
        <v>0</v>
      </c>
      <c r="G13" s="108"/>
      <c r="H13" s="108"/>
      <c r="I13" s="109"/>
      <c r="J13" s="224"/>
      <c r="K13" s="225"/>
    </row>
    <row r="14" spans="1:11">
      <c r="A14" s="209"/>
      <c r="B14" s="95" t="s">
        <v>254</v>
      </c>
      <c r="C14" s="75"/>
      <c r="D14" s="61"/>
      <c r="E14" s="59"/>
      <c r="F14" s="107">
        <v>0</v>
      </c>
      <c r="G14" s="110"/>
      <c r="H14" s="111"/>
      <c r="I14" s="112"/>
      <c r="J14" s="126"/>
      <c r="K14" s="127"/>
    </row>
    <row r="15" spans="1:11" ht="13.5" thickBot="1">
      <c r="A15" s="212"/>
      <c r="B15" s="206" t="s">
        <v>241</v>
      </c>
      <c r="C15" s="120"/>
      <c r="D15" s="121"/>
      <c r="E15" s="121"/>
      <c r="F15" s="130">
        <f>SUM(F8:F14)</f>
        <v>0</v>
      </c>
      <c r="G15" s="113"/>
      <c r="H15" s="114"/>
      <c r="I15" s="115"/>
      <c r="J15" s="128"/>
      <c r="K15" s="129"/>
    </row>
    <row r="16" spans="1:11" ht="16.5" thickBot="1">
      <c r="C16" s="92"/>
      <c r="D16" s="88"/>
      <c r="E16" s="88"/>
      <c r="F16" s="88"/>
      <c r="G16" s="88"/>
      <c r="H16" s="1"/>
      <c r="I16" s="1"/>
      <c r="J16" s="1"/>
    </row>
    <row r="17" spans="1:12" s="5" customFormat="1" ht="34.5" customHeight="1" thickBot="1">
      <c r="A17" s="226" t="s">
        <v>266</v>
      </c>
      <c r="B17" s="226"/>
      <c r="C17" s="237" t="s">
        <v>24</v>
      </c>
      <c r="D17" s="219"/>
      <c r="E17" s="219"/>
      <c r="F17" s="219"/>
      <c r="G17" s="219"/>
      <c r="H17" s="221" t="s">
        <v>267</v>
      </c>
      <c r="I17" s="222"/>
      <c r="J17" s="223"/>
      <c r="K17" s="177"/>
    </row>
    <row r="18" spans="1:12" s="5" customFormat="1" ht="26.25" customHeight="1">
      <c r="A18" s="2"/>
      <c r="B18" s="3" t="s">
        <v>23</v>
      </c>
      <c r="C18" s="8" t="s">
        <v>25</v>
      </c>
      <c r="D18" s="8" t="s">
        <v>26</v>
      </c>
      <c r="E18" s="8" t="s">
        <v>27</v>
      </c>
      <c r="F18" s="8" t="s">
        <v>28</v>
      </c>
      <c r="G18" s="139" t="s">
        <v>29</v>
      </c>
      <c r="H18" s="133" t="s">
        <v>30</v>
      </c>
      <c r="I18" s="134" t="s">
        <v>31</v>
      </c>
      <c r="J18" s="169" t="s">
        <v>265</v>
      </c>
      <c r="K18" s="167" t="s">
        <v>268</v>
      </c>
      <c r="L18" s="168"/>
    </row>
    <row r="19" spans="1:12" s="13" customFormat="1" ht="22.5" customHeight="1">
      <c r="A19" s="14" t="s">
        <v>45</v>
      </c>
      <c r="B19" s="17" t="s">
        <v>3</v>
      </c>
      <c r="C19" s="28"/>
      <c r="D19" s="28"/>
      <c r="E19" s="28"/>
      <c r="F19" s="28"/>
      <c r="G19" s="28"/>
      <c r="H19" s="178"/>
      <c r="I19" s="28"/>
      <c r="J19" s="211"/>
      <c r="K19" s="29"/>
    </row>
    <row r="20" spans="1:12" s="13" customFormat="1" ht="24" customHeight="1">
      <c r="A20" s="30" t="s">
        <v>46</v>
      </c>
      <c r="B20" s="42" t="s">
        <v>63</v>
      </c>
      <c r="C20" s="33"/>
      <c r="D20" s="33"/>
      <c r="E20" s="33"/>
      <c r="F20" s="33"/>
      <c r="G20" s="33"/>
      <c r="H20" s="180"/>
      <c r="I20" s="34"/>
      <c r="J20" s="181"/>
      <c r="K20" s="34"/>
    </row>
    <row r="21" spans="1:12" s="13" customFormat="1" ht="25.5">
      <c r="A21" s="27" t="s">
        <v>175</v>
      </c>
      <c r="B21" s="19" t="s">
        <v>153</v>
      </c>
      <c r="C21" s="21"/>
      <c r="D21" s="22" t="s">
        <v>32</v>
      </c>
      <c r="E21" s="4" t="s">
        <v>32</v>
      </c>
      <c r="F21" s="16"/>
      <c r="G21" s="142"/>
      <c r="H21" s="159"/>
      <c r="I21" s="4"/>
      <c r="J21" s="164"/>
      <c r="K21" s="150"/>
    </row>
    <row r="22" spans="1:12" s="13" customFormat="1" ht="38.25">
      <c r="A22" s="27" t="s">
        <v>176</v>
      </c>
      <c r="B22" s="19" t="s">
        <v>168</v>
      </c>
      <c r="C22" s="4" t="s">
        <v>32</v>
      </c>
      <c r="D22" s="21"/>
      <c r="E22" s="4" t="s">
        <v>32</v>
      </c>
      <c r="F22" s="22"/>
      <c r="G22" s="174"/>
      <c r="H22" s="162"/>
      <c r="I22" s="22"/>
      <c r="J22" s="215"/>
      <c r="K22" s="214"/>
    </row>
    <row r="23" spans="1:12" s="13" customFormat="1" ht="15">
      <c r="A23" s="46" t="s">
        <v>47</v>
      </c>
      <c r="B23" s="31" t="s">
        <v>35</v>
      </c>
      <c r="C23" s="47"/>
      <c r="D23" s="47"/>
      <c r="E23" s="47"/>
      <c r="F23" s="47"/>
      <c r="G23" s="47"/>
      <c r="H23" s="186"/>
      <c r="I23" s="47"/>
      <c r="J23" s="205"/>
      <c r="K23" s="48"/>
    </row>
    <row r="24" spans="1:12" s="13" customFormat="1" ht="25.5">
      <c r="A24" s="45" t="s">
        <v>93</v>
      </c>
      <c r="B24" s="15" t="s">
        <v>13</v>
      </c>
      <c r="C24" s="4" t="s">
        <v>32</v>
      </c>
      <c r="D24" s="16"/>
      <c r="E24" s="16"/>
      <c r="F24" s="16"/>
      <c r="G24" s="142"/>
      <c r="H24" s="159"/>
      <c r="I24" s="4"/>
      <c r="J24" s="160"/>
      <c r="K24" s="148"/>
    </row>
    <row r="25" spans="1:12" s="13" customFormat="1" ht="25.5">
      <c r="A25" s="45" t="s">
        <v>94</v>
      </c>
      <c r="B25" s="15" t="s">
        <v>161</v>
      </c>
      <c r="C25" s="16"/>
      <c r="D25" s="4" t="s">
        <v>32</v>
      </c>
      <c r="E25" s="16"/>
      <c r="F25" s="4"/>
      <c r="G25" s="172"/>
      <c r="H25" s="159"/>
      <c r="I25" s="4"/>
      <c r="J25" s="160"/>
      <c r="K25" s="148"/>
    </row>
    <row r="26" spans="1:12" s="13" customFormat="1" ht="38.25">
      <c r="A26" s="45" t="s">
        <v>95</v>
      </c>
      <c r="B26" s="40" t="s">
        <v>56</v>
      </c>
      <c r="C26" s="16"/>
      <c r="D26" s="4" t="s">
        <v>32</v>
      </c>
      <c r="E26" s="16"/>
      <c r="F26" s="4"/>
      <c r="G26" s="172"/>
      <c r="H26" s="159"/>
      <c r="I26" s="4"/>
      <c r="J26" s="160"/>
      <c r="K26" s="148"/>
    </row>
    <row r="27" spans="1:12" s="13" customFormat="1" ht="81" customHeight="1">
      <c r="A27" s="45" t="s">
        <v>96</v>
      </c>
      <c r="B27" s="15" t="s">
        <v>172</v>
      </c>
      <c r="C27" s="16"/>
      <c r="D27" s="4" t="s">
        <v>32</v>
      </c>
      <c r="E27" s="16"/>
      <c r="F27" s="4"/>
      <c r="G27" s="172"/>
      <c r="H27" s="159"/>
      <c r="I27" s="4"/>
      <c r="J27" s="160"/>
      <c r="K27" s="148"/>
    </row>
    <row r="28" spans="1:12" s="13" customFormat="1" ht="39" customHeight="1">
      <c r="A28" s="45" t="s">
        <v>97</v>
      </c>
      <c r="B28" s="20" t="s">
        <v>173</v>
      </c>
      <c r="C28" s="16"/>
      <c r="D28" s="4" t="s">
        <v>32</v>
      </c>
      <c r="E28" s="16"/>
      <c r="F28" s="4"/>
      <c r="G28" s="172"/>
      <c r="H28" s="159"/>
      <c r="I28" s="4"/>
      <c r="J28" s="160"/>
      <c r="K28" s="148"/>
    </row>
    <row r="29" spans="1:12" s="13" customFormat="1" ht="20.100000000000001" customHeight="1">
      <c r="A29" s="30" t="s">
        <v>48</v>
      </c>
      <c r="B29" s="31" t="s">
        <v>16</v>
      </c>
      <c r="C29" s="32"/>
      <c r="D29" s="33"/>
      <c r="E29" s="33"/>
      <c r="F29" s="33"/>
      <c r="G29" s="33"/>
      <c r="H29" s="180"/>
      <c r="I29" s="33"/>
      <c r="J29" s="181"/>
      <c r="K29" s="34"/>
    </row>
    <row r="30" spans="1:12" s="13" customFormat="1">
      <c r="A30" s="27" t="s">
        <v>98</v>
      </c>
      <c r="B30" s="26" t="s">
        <v>4</v>
      </c>
      <c r="C30" s="4" t="s">
        <v>32</v>
      </c>
      <c r="D30" s="16"/>
      <c r="E30" s="16"/>
      <c r="F30" s="16"/>
      <c r="G30" s="142"/>
      <c r="H30" s="159"/>
      <c r="I30" s="4"/>
      <c r="J30" s="164"/>
      <c r="K30" s="150"/>
    </row>
    <row r="31" spans="1:12" s="13" customFormat="1">
      <c r="A31" s="27" t="s">
        <v>99</v>
      </c>
      <c r="B31" s="26" t="s">
        <v>22</v>
      </c>
      <c r="C31" s="4" t="s">
        <v>32</v>
      </c>
      <c r="D31" s="16"/>
      <c r="E31" s="16"/>
      <c r="F31" s="16"/>
      <c r="G31" s="142"/>
      <c r="H31" s="159"/>
      <c r="I31" s="4"/>
      <c r="J31" s="164"/>
      <c r="K31" s="150"/>
    </row>
    <row r="32" spans="1:12" s="13" customFormat="1">
      <c r="A32" s="27" t="s">
        <v>100</v>
      </c>
      <c r="B32" s="15" t="s">
        <v>5</v>
      </c>
      <c r="C32" s="4" t="s">
        <v>32</v>
      </c>
      <c r="D32" s="16"/>
      <c r="E32" s="16"/>
      <c r="F32" s="16"/>
      <c r="G32" s="142"/>
      <c r="H32" s="159"/>
      <c r="I32" s="4"/>
      <c r="J32" s="164"/>
      <c r="K32" s="150"/>
    </row>
    <row r="33" spans="1:12" s="13" customFormat="1" ht="25.5">
      <c r="A33" s="27" t="s">
        <v>101</v>
      </c>
      <c r="B33" s="26" t="s">
        <v>169</v>
      </c>
      <c r="C33" s="16"/>
      <c r="D33" s="4" t="s">
        <v>32</v>
      </c>
      <c r="E33" s="16"/>
      <c r="F33" s="4"/>
      <c r="G33" s="172"/>
      <c r="H33" s="159"/>
      <c r="I33" s="4"/>
      <c r="J33" s="164"/>
      <c r="K33" s="150"/>
    </row>
    <row r="34" spans="1:12" s="13" customFormat="1" ht="25.5">
      <c r="A34" s="27" t="s">
        <v>102</v>
      </c>
      <c r="B34" s="15" t="s">
        <v>170</v>
      </c>
      <c r="C34" s="16"/>
      <c r="D34" s="4" t="s">
        <v>32</v>
      </c>
      <c r="E34" s="16"/>
      <c r="F34" s="4"/>
      <c r="G34" s="172"/>
      <c r="H34" s="159"/>
      <c r="I34" s="4"/>
      <c r="J34" s="164"/>
      <c r="K34" s="150"/>
    </row>
    <row r="35" spans="1:12" s="13" customFormat="1" ht="20.100000000000001" customHeight="1">
      <c r="A35" s="30" t="s">
        <v>49</v>
      </c>
      <c r="B35" s="31" t="s">
        <v>103</v>
      </c>
      <c r="C35" s="32"/>
      <c r="D35" s="33"/>
      <c r="E35" s="33"/>
      <c r="F35" s="33"/>
      <c r="G35" s="33"/>
      <c r="H35" s="180"/>
      <c r="I35" s="33"/>
      <c r="J35" s="181"/>
      <c r="K35" s="34"/>
    </row>
    <row r="36" spans="1:12" s="13" customFormat="1">
      <c r="A36" s="27" t="s">
        <v>91</v>
      </c>
      <c r="B36" s="26" t="s">
        <v>6</v>
      </c>
      <c r="C36" s="4" t="s">
        <v>32</v>
      </c>
      <c r="D36" s="16"/>
      <c r="E36" s="16"/>
      <c r="F36" s="16"/>
      <c r="G36" s="142"/>
      <c r="H36" s="159"/>
      <c r="I36" s="4"/>
      <c r="J36" s="164"/>
      <c r="K36" s="150"/>
    </row>
    <row r="37" spans="1:12" s="13" customFormat="1">
      <c r="A37" s="27" t="s">
        <v>92</v>
      </c>
      <c r="B37" s="26" t="s">
        <v>22</v>
      </c>
      <c r="C37" s="4" t="s">
        <v>32</v>
      </c>
      <c r="D37" s="16"/>
      <c r="E37" s="16"/>
      <c r="F37" s="16"/>
      <c r="G37" s="142"/>
      <c r="H37" s="159"/>
      <c r="I37" s="4"/>
      <c r="J37" s="164"/>
      <c r="K37" s="150"/>
    </row>
    <row r="38" spans="1:12" s="13" customFormat="1">
      <c r="A38" s="27" t="s">
        <v>177</v>
      </c>
      <c r="B38" s="15" t="s">
        <v>7</v>
      </c>
      <c r="C38" s="4" t="s">
        <v>32</v>
      </c>
      <c r="D38" s="16"/>
      <c r="E38" s="16"/>
      <c r="F38" s="16"/>
      <c r="G38" s="142"/>
      <c r="H38" s="159"/>
      <c r="I38" s="4"/>
      <c r="J38" s="164"/>
      <c r="K38" s="150"/>
    </row>
    <row r="39" spans="1:12" s="13" customFormat="1">
      <c r="A39" s="27" t="s">
        <v>178</v>
      </c>
      <c r="B39" s="26" t="s">
        <v>4</v>
      </c>
      <c r="C39" s="4" t="s">
        <v>32</v>
      </c>
      <c r="D39" s="16"/>
      <c r="E39" s="16"/>
      <c r="F39" s="16"/>
      <c r="G39" s="142"/>
      <c r="H39" s="159"/>
      <c r="I39" s="4"/>
      <c r="J39" s="164"/>
      <c r="K39" s="150"/>
    </row>
    <row r="40" spans="1:12" s="13" customFormat="1">
      <c r="A40" s="27" t="s">
        <v>179</v>
      </c>
      <c r="B40" s="15" t="s">
        <v>19</v>
      </c>
      <c r="C40" s="4" t="s">
        <v>32</v>
      </c>
      <c r="D40" s="16"/>
      <c r="E40" s="16"/>
      <c r="F40" s="16"/>
      <c r="G40" s="142"/>
      <c r="H40" s="159"/>
      <c r="I40" s="4"/>
      <c r="J40" s="164"/>
      <c r="K40" s="150"/>
    </row>
    <row r="41" spans="1:12" s="13" customFormat="1" ht="25.5">
      <c r="A41" s="27" t="s">
        <v>180</v>
      </c>
      <c r="B41" s="26" t="s">
        <v>59</v>
      </c>
      <c r="C41" s="16"/>
      <c r="D41" s="4" t="s">
        <v>32</v>
      </c>
      <c r="E41" s="16"/>
      <c r="F41" s="4"/>
      <c r="G41" s="172"/>
      <c r="H41" s="159"/>
      <c r="I41" s="4"/>
      <c r="J41" s="164"/>
      <c r="K41" s="150"/>
    </row>
    <row r="42" spans="1:12" s="13" customFormat="1" ht="25.5">
      <c r="A42" s="27" t="s">
        <v>181</v>
      </c>
      <c r="B42" s="26" t="s">
        <v>57</v>
      </c>
      <c r="C42" s="16"/>
      <c r="D42" s="4" t="s">
        <v>32</v>
      </c>
      <c r="E42" s="16"/>
      <c r="F42" s="4"/>
      <c r="G42" s="172"/>
      <c r="H42" s="159"/>
      <c r="I42" s="4"/>
      <c r="J42" s="164"/>
      <c r="K42" s="150"/>
    </row>
    <row r="43" spans="1:12" s="13" customFormat="1" ht="25.5">
      <c r="A43" s="27" t="s">
        <v>182</v>
      </c>
      <c r="B43" s="40" t="s">
        <v>58</v>
      </c>
      <c r="C43" s="16"/>
      <c r="D43" s="4" t="s">
        <v>32</v>
      </c>
      <c r="E43" s="16"/>
      <c r="F43" s="4"/>
      <c r="G43" s="172"/>
      <c r="H43" s="159"/>
      <c r="I43" s="4"/>
      <c r="J43" s="164"/>
      <c r="K43" s="150"/>
    </row>
    <row r="44" spans="1:12" s="13" customFormat="1" ht="20.100000000000001" customHeight="1">
      <c r="A44" s="30" t="s">
        <v>183</v>
      </c>
      <c r="B44" s="31" t="s">
        <v>0</v>
      </c>
      <c r="C44" s="32"/>
      <c r="D44" s="33"/>
      <c r="E44" s="33"/>
      <c r="F44" s="33"/>
      <c r="G44" s="33"/>
      <c r="H44" s="180"/>
      <c r="I44" s="33"/>
      <c r="J44" s="181"/>
      <c r="K44" s="34"/>
    </row>
    <row r="45" spans="1:12" s="13" customFormat="1" ht="13.5" thickBot="1">
      <c r="A45" s="27" t="s">
        <v>184</v>
      </c>
      <c r="B45" s="36" t="s">
        <v>8</v>
      </c>
      <c r="C45" s="4" t="s">
        <v>32</v>
      </c>
      <c r="D45" s="16"/>
      <c r="E45" s="16"/>
      <c r="F45" s="16"/>
      <c r="G45" s="142"/>
      <c r="H45" s="187"/>
      <c r="I45" s="184"/>
      <c r="J45" s="166"/>
      <c r="K45" s="150"/>
    </row>
    <row r="46" spans="1:12" ht="30.75" customHeight="1">
      <c r="B46" s="234" t="s">
        <v>269</v>
      </c>
      <c r="C46" s="235"/>
      <c r="D46" s="235"/>
      <c r="E46" s="235"/>
      <c r="F46" s="236"/>
      <c r="G46" s="4">
        <f>SUM(G21:G45)</f>
        <v>0</v>
      </c>
      <c r="H46" s="228" t="s">
        <v>270</v>
      </c>
      <c r="I46" s="229"/>
      <c r="J46" s="230"/>
      <c r="K46" s="4">
        <f>SUM(K21:K45)</f>
        <v>0</v>
      </c>
    </row>
    <row r="47" spans="1:12" ht="31.5" customHeight="1">
      <c r="B47" s="234" t="s">
        <v>271</v>
      </c>
      <c r="C47" s="235"/>
      <c r="D47" s="235"/>
      <c r="E47" s="235"/>
      <c r="F47" s="236"/>
      <c r="G47" s="4">
        <f ca="1">'Knä generella krav'!G17</f>
        <v>0</v>
      </c>
      <c r="H47" s="234" t="s">
        <v>272</v>
      </c>
      <c r="I47" s="235"/>
      <c r="J47" s="236"/>
      <c r="K47" s="4">
        <f ca="1">'Knä generella krav'!K17</f>
        <v>0</v>
      </c>
    </row>
    <row r="48" spans="1:12" ht="28.5" customHeight="1" thickBot="1">
      <c r="B48" s="234" t="s">
        <v>273</v>
      </c>
      <c r="C48" s="235"/>
      <c r="D48" s="235"/>
      <c r="E48" s="235"/>
      <c r="F48" s="236"/>
      <c r="G48" s="4">
        <f>SUM(G46:G47)</f>
        <v>0</v>
      </c>
      <c r="H48" s="234" t="s">
        <v>274</v>
      </c>
      <c r="I48" s="235"/>
      <c r="J48" s="236"/>
      <c r="K48" s="174">
        <f>SUM(K46:K47)</f>
        <v>0</v>
      </c>
      <c r="L48" s="176"/>
    </row>
    <row r="49" spans="2:11" ht="66.75" customHeight="1" thickBot="1">
      <c r="B49" s="227"/>
      <c r="C49" s="227"/>
      <c r="D49" s="227"/>
      <c r="E49" s="227"/>
      <c r="F49" s="227"/>
      <c r="G49" s="170"/>
      <c r="H49" s="231" t="s">
        <v>275</v>
      </c>
      <c r="I49" s="232"/>
      <c r="J49" s="233"/>
      <c r="K49" s="171" t="e">
        <f>F15*(1+(($G$48-K48)/$G$48)*1.5)</f>
        <v>#DIV/0!</v>
      </c>
    </row>
  </sheetData>
  <mergeCells count="16">
    <mergeCell ref="B49:F49"/>
    <mergeCell ref="H49:J49"/>
    <mergeCell ref="B46:F46"/>
    <mergeCell ref="H46:J46"/>
    <mergeCell ref="B47:F47"/>
    <mergeCell ref="H47:J47"/>
    <mergeCell ref="B48:F48"/>
    <mergeCell ref="H48:J48"/>
    <mergeCell ref="C17:G17"/>
    <mergeCell ref="A17:B17"/>
    <mergeCell ref="J9:K9"/>
    <mergeCell ref="J10:K10"/>
    <mergeCell ref="J11:K11"/>
    <mergeCell ref="J12:K12"/>
    <mergeCell ref="J13:K13"/>
    <mergeCell ref="H17:J17"/>
  </mergeCells>
  <phoneticPr fontId="10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9"/>
  <sheetViews>
    <sheetView zoomScale="75" workbookViewId="0">
      <selection activeCell="K49" sqref="K49"/>
    </sheetView>
  </sheetViews>
  <sheetFormatPr defaultColWidth="8.85546875" defaultRowHeight="12.75"/>
  <cols>
    <col min="2" max="2" width="61.28515625" bestFit="1" customWidth="1"/>
    <col min="3" max="9" width="8.85546875" customWidth="1"/>
    <col min="10" max="10" width="37.42578125" customWidth="1"/>
    <col min="11" max="11" width="21.28515625" customWidth="1"/>
  </cols>
  <sheetData>
    <row r="1" spans="1:11" ht="15.75">
      <c r="A1" s="97" t="s">
        <v>259</v>
      </c>
    </row>
    <row r="2" spans="1:11" ht="15.75">
      <c r="A2" s="77"/>
    </row>
    <row r="3" spans="1:11">
      <c r="A3" s="99" t="s">
        <v>264</v>
      </c>
    </row>
    <row r="4" spans="1:11" ht="15.75">
      <c r="A4" s="77"/>
    </row>
    <row r="5" spans="1:11">
      <c r="B5" s="78" t="s">
        <v>263</v>
      </c>
      <c r="C5" s="79" t="s">
        <v>234</v>
      </c>
    </row>
    <row r="6" spans="1:11" ht="13.5" thickBot="1">
      <c r="A6" s="80"/>
    </row>
    <row r="7" spans="1:11" ht="77.25" thickBot="1">
      <c r="A7" s="81" t="s">
        <v>208</v>
      </c>
      <c r="B7" s="52" t="s">
        <v>209</v>
      </c>
      <c r="C7" s="53" t="s">
        <v>24</v>
      </c>
      <c r="D7" s="54" t="s">
        <v>210</v>
      </c>
      <c r="E7" s="100" t="s">
        <v>276</v>
      </c>
      <c r="F7" s="100" t="s">
        <v>277</v>
      </c>
      <c r="G7" s="101" t="s">
        <v>211</v>
      </c>
      <c r="H7" s="100" t="s">
        <v>212</v>
      </c>
      <c r="I7" s="102" t="s">
        <v>214</v>
      </c>
      <c r="J7" s="102" t="s">
        <v>213</v>
      </c>
      <c r="K7" s="103"/>
    </row>
    <row r="8" spans="1:11">
      <c r="A8" s="208">
        <v>1</v>
      </c>
      <c r="B8" s="94" t="s">
        <v>255</v>
      </c>
      <c r="C8" s="56" t="s">
        <v>53</v>
      </c>
      <c r="D8" s="74">
        <v>1</v>
      </c>
      <c r="E8" s="57"/>
      <c r="F8" s="107">
        <v>0</v>
      </c>
      <c r="G8" s="200"/>
      <c r="H8" s="200"/>
      <c r="I8" s="201"/>
      <c r="J8" s="202"/>
      <c r="K8" s="203"/>
    </row>
    <row r="9" spans="1:11">
      <c r="A9" s="209">
        <v>2</v>
      </c>
      <c r="B9" s="95" t="s">
        <v>257</v>
      </c>
      <c r="C9" s="56" t="s">
        <v>54</v>
      </c>
      <c r="D9" s="60">
        <v>1</v>
      </c>
      <c r="E9" s="58"/>
      <c r="F9" s="107">
        <v>0</v>
      </c>
      <c r="G9" s="108"/>
      <c r="H9" s="108"/>
      <c r="I9" s="109"/>
      <c r="J9" s="224"/>
      <c r="K9" s="225"/>
    </row>
    <row r="10" spans="1:11">
      <c r="A10" s="209">
        <v>3</v>
      </c>
      <c r="B10" s="95" t="s">
        <v>258</v>
      </c>
      <c r="C10" s="56" t="s">
        <v>54</v>
      </c>
      <c r="D10" s="60">
        <v>1</v>
      </c>
      <c r="E10" s="58"/>
      <c r="F10" s="107">
        <v>0</v>
      </c>
      <c r="G10" s="108"/>
      <c r="H10" s="108"/>
      <c r="I10" s="109"/>
      <c r="J10" s="224"/>
      <c r="K10" s="225"/>
    </row>
    <row r="11" spans="1:11">
      <c r="A11" s="209">
        <v>4</v>
      </c>
      <c r="B11" s="95" t="s">
        <v>240</v>
      </c>
      <c r="C11" s="56" t="s">
        <v>55</v>
      </c>
      <c r="D11" s="60">
        <v>1</v>
      </c>
      <c r="E11" s="58"/>
      <c r="F11" s="107">
        <v>0</v>
      </c>
      <c r="G11" s="108"/>
      <c r="H11" s="108"/>
      <c r="I11" s="109"/>
      <c r="J11" s="224"/>
      <c r="K11" s="225"/>
    </row>
    <row r="12" spans="1:11">
      <c r="A12" s="209">
        <v>5</v>
      </c>
      <c r="B12" s="213" t="s">
        <v>252</v>
      </c>
      <c r="C12" s="56" t="s">
        <v>256</v>
      </c>
      <c r="D12" s="96">
        <v>1</v>
      </c>
      <c r="E12" s="58"/>
      <c r="F12" s="107">
        <v>0</v>
      </c>
      <c r="G12" s="108"/>
      <c r="H12" s="108"/>
      <c r="I12" s="109"/>
      <c r="J12" s="224"/>
      <c r="K12" s="225"/>
    </row>
    <row r="13" spans="1:11">
      <c r="A13" s="209">
        <v>6</v>
      </c>
      <c r="B13" s="95" t="s">
        <v>253</v>
      </c>
      <c r="C13" s="56" t="s">
        <v>256</v>
      </c>
      <c r="D13" s="60">
        <v>1</v>
      </c>
      <c r="E13" s="58"/>
      <c r="F13" s="107">
        <v>0</v>
      </c>
      <c r="G13" s="108"/>
      <c r="H13" s="108"/>
      <c r="I13" s="109"/>
      <c r="J13" s="224"/>
      <c r="K13" s="225"/>
    </row>
    <row r="14" spans="1:11">
      <c r="A14" s="209"/>
      <c r="B14" s="216"/>
      <c r="C14" s="98"/>
      <c r="D14" s="96"/>
      <c r="E14" s="59"/>
      <c r="F14" s="107">
        <v>0</v>
      </c>
      <c r="G14" s="110"/>
      <c r="H14" s="111"/>
      <c r="I14" s="112"/>
      <c r="J14" s="126"/>
      <c r="K14" s="127"/>
    </row>
    <row r="15" spans="1:11" ht="13.5" thickBot="1">
      <c r="A15" s="212"/>
      <c r="B15" s="206" t="s">
        <v>241</v>
      </c>
      <c r="C15" s="217"/>
      <c r="D15" s="120"/>
      <c r="E15" s="121"/>
      <c r="F15" s="130">
        <f>SUM(F8:F14)</f>
        <v>0</v>
      </c>
      <c r="G15" s="113"/>
      <c r="H15" s="114"/>
      <c r="I15" s="115"/>
      <c r="J15" s="128"/>
      <c r="K15" s="129"/>
    </row>
    <row r="16" spans="1:11" ht="16.5" thickBot="1">
      <c r="C16" s="92"/>
      <c r="D16" s="88"/>
      <c r="E16" s="88"/>
      <c r="F16" s="88"/>
      <c r="G16" s="88"/>
      <c r="H16" s="1"/>
      <c r="I16" s="1"/>
      <c r="J16" s="1"/>
    </row>
    <row r="17" spans="1:12" s="5" customFormat="1" ht="34.5" customHeight="1" thickBot="1">
      <c r="A17" s="226" t="s">
        <v>266</v>
      </c>
      <c r="B17" s="226"/>
      <c r="C17" s="237" t="s">
        <v>24</v>
      </c>
      <c r="D17" s="219"/>
      <c r="E17" s="219"/>
      <c r="F17" s="219"/>
      <c r="G17" s="219"/>
      <c r="H17" s="221" t="s">
        <v>267</v>
      </c>
      <c r="I17" s="222"/>
      <c r="J17" s="223"/>
      <c r="K17" s="177"/>
    </row>
    <row r="18" spans="1:12" s="5" customFormat="1" ht="34.5" customHeight="1">
      <c r="A18" s="2"/>
      <c r="B18" s="3" t="s">
        <v>23</v>
      </c>
      <c r="C18" s="8" t="s">
        <v>25</v>
      </c>
      <c r="D18" s="8" t="s">
        <v>26</v>
      </c>
      <c r="E18" s="8" t="s">
        <v>27</v>
      </c>
      <c r="F18" s="8" t="s">
        <v>28</v>
      </c>
      <c r="G18" s="139" t="s">
        <v>29</v>
      </c>
      <c r="H18" s="133" t="s">
        <v>30</v>
      </c>
      <c r="I18" s="134" t="s">
        <v>31</v>
      </c>
      <c r="J18" s="169" t="s">
        <v>265</v>
      </c>
      <c r="K18" s="167" t="s">
        <v>268</v>
      </c>
      <c r="L18" s="168"/>
    </row>
    <row r="19" spans="1:12" s="13" customFormat="1" ht="30" customHeight="1">
      <c r="A19" s="14" t="s">
        <v>50</v>
      </c>
      <c r="B19" s="17" t="s">
        <v>9</v>
      </c>
      <c r="C19" s="28"/>
      <c r="D19" s="28"/>
      <c r="E19" s="28"/>
      <c r="F19" s="28"/>
      <c r="G19" s="28"/>
      <c r="H19" s="178"/>
      <c r="I19" s="28"/>
      <c r="J19" s="211"/>
      <c r="K19" s="29"/>
    </row>
    <row r="20" spans="1:12" s="13" customFormat="1" ht="30" customHeight="1">
      <c r="A20" s="30" t="s">
        <v>51</v>
      </c>
      <c r="B20" s="42" t="s">
        <v>63</v>
      </c>
      <c r="C20" s="33"/>
      <c r="D20" s="33"/>
      <c r="E20" s="33"/>
      <c r="F20" s="33"/>
      <c r="G20" s="33"/>
      <c r="H20" s="180"/>
      <c r="I20" s="34"/>
      <c r="J20" s="181"/>
      <c r="K20" s="34"/>
    </row>
    <row r="21" spans="1:12" s="13" customFormat="1" ht="25.5">
      <c r="A21" s="27" t="s">
        <v>104</v>
      </c>
      <c r="B21" s="19" t="s">
        <v>153</v>
      </c>
      <c r="C21" s="21"/>
      <c r="D21" s="22" t="s">
        <v>32</v>
      </c>
      <c r="E21" s="4" t="s">
        <v>32</v>
      </c>
      <c r="F21" s="16"/>
      <c r="G21" s="142"/>
      <c r="H21" s="159"/>
      <c r="I21" s="4"/>
      <c r="J21" s="164"/>
      <c r="K21" s="150"/>
    </row>
    <row r="22" spans="1:12" s="13" customFormat="1" ht="38.25">
      <c r="A22" s="27" t="s">
        <v>154</v>
      </c>
      <c r="B22" s="19" t="s">
        <v>168</v>
      </c>
      <c r="C22" s="4" t="s">
        <v>32</v>
      </c>
      <c r="D22" s="21"/>
      <c r="E22" s="4" t="s">
        <v>32</v>
      </c>
      <c r="F22" s="22"/>
      <c r="G22" s="174"/>
      <c r="H22" s="162"/>
      <c r="I22" s="22"/>
      <c r="J22" s="215"/>
      <c r="K22" s="214"/>
    </row>
    <row r="23" spans="1:12" s="13" customFormat="1" ht="15">
      <c r="A23" s="46" t="s">
        <v>52</v>
      </c>
      <c r="B23" s="31" t="s">
        <v>35</v>
      </c>
      <c r="C23" s="47"/>
      <c r="D23" s="47"/>
      <c r="E23" s="47"/>
      <c r="F23" s="47"/>
      <c r="G23" s="47"/>
      <c r="H23" s="186"/>
      <c r="I23" s="47"/>
      <c r="J23" s="205"/>
      <c r="K23" s="48"/>
    </row>
    <row r="24" spans="1:12" s="13" customFormat="1" ht="25.5">
      <c r="A24" s="45" t="s">
        <v>105</v>
      </c>
      <c r="B24" s="15" t="s">
        <v>13</v>
      </c>
      <c r="C24" s="4" t="s">
        <v>32</v>
      </c>
      <c r="D24" s="16"/>
      <c r="E24" s="16"/>
      <c r="F24" s="16"/>
      <c r="G24" s="142"/>
      <c r="H24" s="159"/>
      <c r="I24" s="4"/>
      <c r="J24" s="160"/>
      <c r="K24" s="148"/>
    </row>
    <row r="25" spans="1:12" s="13" customFormat="1" ht="25.5">
      <c r="A25" s="45" t="s">
        <v>106</v>
      </c>
      <c r="B25" s="15" t="s">
        <v>161</v>
      </c>
      <c r="C25" s="16"/>
      <c r="D25" s="4" t="s">
        <v>32</v>
      </c>
      <c r="E25" s="16"/>
      <c r="F25" s="4"/>
      <c r="G25" s="172"/>
      <c r="H25" s="159"/>
      <c r="I25" s="4"/>
      <c r="J25" s="160"/>
      <c r="K25" s="148"/>
    </row>
    <row r="26" spans="1:12" s="13" customFormat="1" ht="38.25">
      <c r="A26" s="45" t="s">
        <v>107</v>
      </c>
      <c r="B26" s="40" t="s">
        <v>56</v>
      </c>
      <c r="C26" s="16"/>
      <c r="D26" s="4" t="s">
        <v>32</v>
      </c>
      <c r="E26" s="16"/>
      <c r="F26" s="4"/>
      <c r="G26" s="172"/>
      <c r="H26" s="159"/>
      <c r="I26" s="4"/>
      <c r="J26" s="160"/>
      <c r="K26" s="148"/>
    </row>
    <row r="27" spans="1:12" s="13" customFormat="1" ht="81" customHeight="1">
      <c r="A27" s="45" t="s">
        <v>108</v>
      </c>
      <c r="B27" s="15" t="s">
        <v>172</v>
      </c>
      <c r="C27" s="16"/>
      <c r="D27" s="4" t="s">
        <v>32</v>
      </c>
      <c r="E27" s="16"/>
      <c r="F27" s="4"/>
      <c r="G27" s="172"/>
      <c r="H27" s="159"/>
      <c r="I27" s="4"/>
      <c r="J27" s="160"/>
      <c r="K27" s="148"/>
    </row>
    <row r="28" spans="1:12" s="13" customFormat="1" ht="39" customHeight="1">
      <c r="A28" s="45" t="s">
        <v>109</v>
      </c>
      <c r="B28" s="20" t="s">
        <v>173</v>
      </c>
      <c r="C28" s="16"/>
      <c r="D28" s="4" t="s">
        <v>32</v>
      </c>
      <c r="E28" s="16"/>
      <c r="F28" s="4"/>
      <c r="G28" s="172"/>
      <c r="H28" s="159"/>
      <c r="I28" s="4"/>
      <c r="J28" s="160"/>
      <c r="K28" s="148"/>
    </row>
    <row r="29" spans="1:12" s="13" customFormat="1" ht="15">
      <c r="A29" s="30" t="s">
        <v>53</v>
      </c>
      <c r="B29" s="31" t="s">
        <v>16</v>
      </c>
      <c r="C29" s="32"/>
      <c r="D29" s="33"/>
      <c r="E29" s="33"/>
      <c r="F29" s="33"/>
      <c r="G29" s="33"/>
      <c r="H29" s="180"/>
      <c r="I29" s="33"/>
      <c r="J29" s="181"/>
      <c r="K29" s="34"/>
    </row>
    <row r="30" spans="1:12" s="13" customFormat="1">
      <c r="A30" s="27" t="s">
        <v>110</v>
      </c>
      <c r="B30" s="26" t="s">
        <v>4</v>
      </c>
      <c r="C30" s="4" t="s">
        <v>32</v>
      </c>
      <c r="D30" s="16"/>
      <c r="E30" s="16"/>
      <c r="F30" s="16"/>
      <c r="G30" s="142"/>
      <c r="H30" s="159"/>
      <c r="I30" s="4"/>
      <c r="J30" s="164"/>
      <c r="K30" s="150"/>
    </row>
    <row r="31" spans="1:12" s="13" customFormat="1">
      <c r="A31" s="27" t="s">
        <v>111</v>
      </c>
      <c r="B31" s="26" t="s">
        <v>10</v>
      </c>
      <c r="C31" s="4" t="s">
        <v>32</v>
      </c>
      <c r="D31" s="16"/>
      <c r="E31" s="16"/>
      <c r="F31" s="16"/>
      <c r="G31" s="142"/>
      <c r="H31" s="159"/>
      <c r="I31" s="4"/>
      <c r="J31" s="164"/>
      <c r="K31" s="150"/>
    </row>
    <row r="32" spans="1:12" s="13" customFormat="1">
      <c r="A32" s="27" t="s">
        <v>112</v>
      </c>
      <c r="B32" s="26" t="s">
        <v>22</v>
      </c>
      <c r="C32" s="4" t="s">
        <v>32</v>
      </c>
      <c r="D32" s="16"/>
      <c r="E32" s="16"/>
      <c r="F32" s="16"/>
      <c r="G32" s="142"/>
      <c r="H32" s="159"/>
      <c r="I32" s="4"/>
      <c r="J32" s="164"/>
      <c r="K32" s="150"/>
    </row>
    <row r="33" spans="1:12" s="13" customFormat="1">
      <c r="A33" s="27" t="s">
        <v>113</v>
      </c>
      <c r="B33" s="15" t="s">
        <v>5</v>
      </c>
      <c r="C33" s="4" t="s">
        <v>32</v>
      </c>
      <c r="D33" s="16"/>
      <c r="E33" s="16"/>
      <c r="F33" s="16"/>
      <c r="G33" s="142"/>
      <c r="H33" s="159"/>
      <c r="I33" s="4"/>
      <c r="J33" s="164"/>
      <c r="K33" s="150"/>
    </row>
    <row r="34" spans="1:12" s="13" customFormat="1" ht="25.5">
      <c r="A34" s="27" t="s">
        <v>114</v>
      </c>
      <c r="B34" s="26" t="s">
        <v>169</v>
      </c>
      <c r="C34" s="16"/>
      <c r="D34" s="4" t="s">
        <v>32</v>
      </c>
      <c r="E34" s="16"/>
      <c r="F34" s="4"/>
      <c r="G34" s="172"/>
      <c r="H34" s="159"/>
      <c r="I34" s="4"/>
      <c r="J34" s="164"/>
      <c r="K34" s="150"/>
    </row>
    <row r="35" spans="1:12" s="13" customFormat="1" ht="25.5">
      <c r="A35" s="27" t="s">
        <v>185</v>
      </c>
      <c r="B35" s="15" t="s">
        <v>170</v>
      </c>
      <c r="C35" s="16"/>
      <c r="D35" s="4" t="s">
        <v>32</v>
      </c>
      <c r="E35" s="16"/>
      <c r="F35" s="4"/>
      <c r="G35" s="172"/>
      <c r="H35" s="159"/>
      <c r="I35" s="4"/>
      <c r="J35" s="164"/>
      <c r="K35" s="150"/>
    </row>
    <row r="36" spans="1:12" s="13" customFormat="1" ht="20.100000000000001" customHeight="1">
      <c r="A36" s="30" t="s">
        <v>54</v>
      </c>
      <c r="B36" s="31" t="s">
        <v>11</v>
      </c>
      <c r="C36" s="32"/>
      <c r="D36" s="33"/>
      <c r="E36" s="33"/>
      <c r="F36" s="33"/>
      <c r="G36" s="33"/>
      <c r="H36" s="180"/>
      <c r="I36" s="33"/>
      <c r="J36" s="181"/>
      <c r="K36" s="34"/>
    </row>
    <row r="37" spans="1:12" s="13" customFormat="1">
      <c r="A37" s="27" t="s">
        <v>115</v>
      </c>
      <c r="B37" s="26" t="s">
        <v>22</v>
      </c>
      <c r="C37" s="4" t="s">
        <v>32</v>
      </c>
      <c r="D37" s="16"/>
      <c r="E37" s="16"/>
      <c r="F37" s="16"/>
      <c r="G37" s="142"/>
      <c r="H37" s="159"/>
      <c r="I37" s="4"/>
      <c r="J37" s="164"/>
      <c r="K37" s="150"/>
    </row>
    <row r="38" spans="1:12" s="13" customFormat="1">
      <c r="A38" s="27" t="s">
        <v>186</v>
      </c>
      <c r="B38" s="15" t="s">
        <v>7</v>
      </c>
      <c r="C38" s="4" t="s">
        <v>32</v>
      </c>
      <c r="D38" s="16"/>
      <c r="E38" s="16"/>
      <c r="F38" s="16"/>
      <c r="G38" s="142"/>
      <c r="H38" s="159"/>
      <c r="I38" s="4"/>
      <c r="J38" s="164"/>
      <c r="K38" s="150"/>
    </row>
    <row r="39" spans="1:12" s="13" customFormat="1">
      <c r="A39" s="27" t="s">
        <v>187</v>
      </c>
      <c r="B39" s="26" t="s">
        <v>4</v>
      </c>
      <c r="C39" s="4" t="s">
        <v>32</v>
      </c>
      <c r="D39" s="16"/>
      <c r="E39" s="16"/>
      <c r="F39" s="16"/>
      <c r="G39" s="142"/>
      <c r="H39" s="159"/>
      <c r="I39" s="4"/>
      <c r="J39" s="164"/>
      <c r="K39" s="150"/>
    </row>
    <row r="40" spans="1:12" s="13" customFormat="1" ht="25.5">
      <c r="A40" s="27" t="s">
        <v>188</v>
      </c>
      <c r="B40" s="26" t="s">
        <v>169</v>
      </c>
      <c r="C40" s="16"/>
      <c r="D40" s="4" t="s">
        <v>32</v>
      </c>
      <c r="E40" s="16"/>
      <c r="F40" s="4"/>
      <c r="G40" s="172"/>
      <c r="H40" s="159"/>
      <c r="I40" s="4"/>
      <c r="J40" s="164"/>
      <c r="K40" s="150"/>
    </row>
    <row r="41" spans="1:12" s="13" customFormat="1" ht="25.5">
      <c r="A41" s="27" t="s">
        <v>189</v>
      </c>
      <c r="B41" s="15" t="s">
        <v>171</v>
      </c>
      <c r="C41" s="16"/>
      <c r="D41" s="4" t="s">
        <v>32</v>
      </c>
      <c r="E41" s="16"/>
      <c r="F41" s="4"/>
      <c r="G41" s="172"/>
      <c r="H41" s="159"/>
      <c r="I41" s="4"/>
      <c r="J41" s="164"/>
      <c r="K41" s="150"/>
    </row>
    <row r="42" spans="1:12" s="13" customFormat="1" ht="20.100000000000001" customHeight="1">
      <c r="A42" s="30" t="s">
        <v>55</v>
      </c>
      <c r="B42" s="31" t="s">
        <v>12</v>
      </c>
      <c r="C42" s="32"/>
      <c r="D42" s="33"/>
      <c r="E42" s="33"/>
      <c r="F42" s="33"/>
      <c r="G42" s="33"/>
      <c r="H42" s="180"/>
      <c r="I42" s="33"/>
      <c r="J42" s="181"/>
      <c r="K42" s="34"/>
    </row>
    <row r="43" spans="1:12" s="13" customFormat="1">
      <c r="A43" s="27" t="s">
        <v>121</v>
      </c>
      <c r="B43" s="15" t="s">
        <v>19</v>
      </c>
      <c r="C43" s="4" t="s">
        <v>32</v>
      </c>
      <c r="D43" s="16"/>
      <c r="E43" s="16"/>
      <c r="F43" s="16"/>
      <c r="G43" s="142"/>
      <c r="H43" s="159"/>
      <c r="I43" s="4"/>
      <c r="J43" s="164"/>
      <c r="K43" s="150"/>
    </row>
    <row r="44" spans="1:12" s="13" customFormat="1" ht="20.100000000000001" customHeight="1">
      <c r="A44" s="30" t="s">
        <v>190</v>
      </c>
      <c r="B44" s="31" t="s">
        <v>0</v>
      </c>
      <c r="C44" s="32"/>
      <c r="D44" s="33"/>
      <c r="E44" s="33"/>
      <c r="F44" s="33"/>
      <c r="G44" s="33"/>
      <c r="H44" s="180"/>
      <c r="I44" s="33"/>
      <c r="J44" s="181"/>
      <c r="K44" s="34"/>
    </row>
    <row r="45" spans="1:12" s="13" customFormat="1" ht="13.5" thickBot="1">
      <c r="A45" s="27" t="s">
        <v>191</v>
      </c>
      <c r="B45" s="36" t="s">
        <v>174</v>
      </c>
      <c r="C45" s="4" t="s">
        <v>32</v>
      </c>
      <c r="D45" s="16"/>
      <c r="E45" s="16"/>
      <c r="F45" s="16"/>
      <c r="G45" s="142"/>
      <c r="H45" s="187"/>
      <c r="I45" s="184"/>
      <c r="J45" s="166"/>
      <c r="K45" s="150"/>
    </row>
    <row r="46" spans="1:12" ht="24" customHeight="1">
      <c r="B46" s="234" t="s">
        <v>269</v>
      </c>
      <c r="C46" s="235"/>
      <c r="D46" s="235"/>
      <c r="E46" s="235"/>
      <c r="F46" s="236"/>
      <c r="G46" s="4">
        <f>SUM(G21:G45)</f>
        <v>0</v>
      </c>
      <c r="H46" s="228" t="s">
        <v>270</v>
      </c>
      <c r="I46" s="229"/>
      <c r="J46" s="230"/>
      <c r="K46" s="4">
        <f>SUM(K21:K45)</f>
        <v>0</v>
      </c>
    </row>
    <row r="47" spans="1:12" ht="28.5" customHeight="1">
      <c r="B47" s="234" t="s">
        <v>271</v>
      </c>
      <c r="C47" s="235"/>
      <c r="D47" s="235"/>
      <c r="E47" s="235"/>
      <c r="F47" s="236"/>
      <c r="G47" s="4">
        <f ca="1">'Knä generella krav'!G17</f>
        <v>0</v>
      </c>
      <c r="H47" s="234" t="s">
        <v>272</v>
      </c>
      <c r="I47" s="235"/>
      <c r="J47" s="236"/>
      <c r="K47" s="4">
        <f ca="1">'Knä generella krav'!K17</f>
        <v>0</v>
      </c>
    </row>
    <row r="48" spans="1:12" ht="30" customHeight="1" thickBot="1">
      <c r="B48" s="234" t="s">
        <v>273</v>
      </c>
      <c r="C48" s="235"/>
      <c r="D48" s="235"/>
      <c r="E48" s="235"/>
      <c r="F48" s="236"/>
      <c r="G48" s="4">
        <f>SUM(G46:G47)</f>
        <v>0</v>
      </c>
      <c r="H48" s="234" t="s">
        <v>274</v>
      </c>
      <c r="I48" s="235"/>
      <c r="J48" s="236"/>
      <c r="K48" s="174">
        <f>SUM(K46:K47)</f>
        <v>0</v>
      </c>
      <c r="L48" s="176"/>
    </row>
    <row r="49" spans="2:11" ht="63" customHeight="1" thickBot="1">
      <c r="B49" s="227"/>
      <c r="C49" s="227"/>
      <c r="D49" s="227"/>
      <c r="E49" s="227"/>
      <c r="F49" s="227"/>
      <c r="G49" s="170"/>
      <c r="H49" s="231" t="s">
        <v>275</v>
      </c>
      <c r="I49" s="232"/>
      <c r="J49" s="233"/>
      <c r="K49" s="171" t="e">
        <f>F15*(1+(($G$48-K48)/$G$48)*1.5)</f>
        <v>#DIV/0!</v>
      </c>
    </row>
  </sheetData>
  <mergeCells count="16">
    <mergeCell ref="B49:F49"/>
    <mergeCell ref="H49:J49"/>
    <mergeCell ref="B46:F46"/>
    <mergeCell ref="H46:J46"/>
    <mergeCell ref="B47:F47"/>
    <mergeCell ref="H47:J47"/>
    <mergeCell ref="B48:F48"/>
    <mergeCell ref="H48:J48"/>
    <mergeCell ref="C17:G17"/>
    <mergeCell ref="A17:B17"/>
    <mergeCell ref="J9:K9"/>
    <mergeCell ref="J10:K10"/>
    <mergeCell ref="J11:K11"/>
    <mergeCell ref="J12:K12"/>
    <mergeCell ref="J13:K13"/>
    <mergeCell ref="H17:J17"/>
  </mergeCells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7</vt:i4>
      </vt:variant>
    </vt:vector>
  </HeadingPairs>
  <TitlesOfParts>
    <vt:vector size="7" baseType="lpstr">
      <vt:lpstr>Knä generella krav</vt:lpstr>
      <vt:lpstr>Översikt Typoperationer</vt:lpstr>
      <vt:lpstr>K1 Knä uni cementerad</vt:lpstr>
      <vt:lpstr>K2 Knä total cememterad</vt:lpstr>
      <vt:lpstr>K3 Knä total ocementerad</vt:lpstr>
      <vt:lpstr>K4 Knä revision cementerad</vt:lpstr>
      <vt:lpstr>K5 Knä kopplat</vt:lpstr>
    </vt:vector>
  </TitlesOfParts>
  <Company>Zimmer Europe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ternbomi</dc:creator>
  <cp:lastModifiedBy>ulni03</cp:lastModifiedBy>
  <cp:lastPrinted>2014-04-24T06:57:43Z</cp:lastPrinted>
  <dcterms:created xsi:type="dcterms:W3CDTF">2013-03-01T13:25:55Z</dcterms:created>
  <dcterms:modified xsi:type="dcterms:W3CDTF">2014-04-24T07:13:08Z</dcterms:modified>
</cp:coreProperties>
</file>