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5360" windowHeight="9180" activeTab="1"/>
  </bookViews>
  <sheets>
    <sheet name="Översikt Typoperationer" sheetId="7" r:id="rId1"/>
    <sheet name="Generella krav" sheetId="5" r:id="rId2"/>
    <sheet name="C1 Bencement icke förfyllt" sheetId="1" r:id="rId3"/>
    <sheet name="C2 Bencement förfyllt" sheetId="6" r:id="rId4"/>
  </sheets>
  <definedNames>
    <definedName name="_xlnm.Print_Area" localSheetId="2">'C1 Bencement icke förfyllt'!$A$19:$J$26</definedName>
    <definedName name="_xlnm.Print_Area" localSheetId="3">'C2 Bencement förfyllt'!$A$21:$J$27</definedName>
    <definedName name="_xlnm.Print_Area" localSheetId="1">'Generella krav'!$A$3:$K$21</definedName>
  </definedNames>
  <calcPr calcId="114210"/>
</workbook>
</file>

<file path=xl/calcChain.xml><?xml version="1.0" encoding="utf-8"?>
<calcChain xmlns="http://schemas.openxmlformats.org/spreadsheetml/2006/main">
  <c r="G31" i="6"/>
  <c r="G32"/>
  <c r="K31"/>
  <c r="K32"/>
  <c r="K33"/>
  <c r="F14"/>
  <c r="G30" i="1"/>
  <c r="G31"/>
  <c r="K30"/>
  <c r="K31"/>
  <c r="K32"/>
  <c r="G10" i="5"/>
  <c r="F7" i="6"/>
  <c r="F8"/>
  <c r="F9"/>
  <c r="F10"/>
  <c r="F11"/>
  <c r="F6"/>
  <c r="F7" i="1"/>
  <c r="F8"/>
  <c r="F9"/>
  <c r="F10"/>
  <c r="F11"/>
  <c r="F6"/>
  <c r="K30" i="6"/>
  <c r="G30"/>
  <c r="K29" i="1"/>
  <c r="G29"/>
  <c r="F14"/>
  <c r="K20" i="5"/>
  <c r="G20"/>
</calcChain>
</file>

<file path=xl/sharedStrings.xml><?xml version="1.0" encoding="utf-8"?>
<sst xmlns="http://schemas.openxmlformats.org/spreadsheetml/2006/main" count="223" uniqueCount="121">
  <si>
    <r>
      <t xml:space="preserve">Handhavandeinstruktioner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finnas på svenska</t>
    </r>
  </si>
  <si>
    <t>C1.6</t>
  </si>
  <si>
    <t>Utbildning, service och support</t>
    <phoneticPr fontId="0" type="noConversion"/>
  </si>
  <si>
    <t xml:space="preserve"> </t>
  </si>
  <si>
    <t>Krav</t>
  </si>
  <si>
    <t>Uppfylls</t>
  </si>
  <si>
    <t>Svar och kommentarer från anbudsgivare</t>
  </si>
  <si>
    <t>Skall</t>
  </si>
  <si>
    <t>Bör</t>
  </si>
  <si>
    <t>Ange</t>
  </si>
  <si>
    <t>Maxp</t>
  </si>
  <si>
    <t>Ja</t>
  </si>
  <si>
    <t>Nej</t>
  </si>
  <si>
    <t>KRAV OMRÅDE BENCEMENT OCH BLANDNINGSSYSTEM</t>
  </si>
  <si>
    <t>C1</t>
  </si>
  <si>
    <t>C1.1</t>
  </si>
  <si>
    <r>
      <t xml:space="preserve">Cement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vara röntgenpositiv.</t>
    </r>
  </si>
  <si>
    <t>X</t>
  </si>
  <si>
    <r>
      <t xml:space="preserve">Cement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innehålla antibiotika. </t>
    </r>
  </si>
  <si>
    <t>Ange vilket</t>
  </si>
  <si>
    <t>C1.2</t>
  </si>
  <si>
    <r>
      <t xml:space="preserve">Cementen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vara röntgenpositiv</t>
    </r>
  </si>
  <si>
    <r>
      <t xml:space="preserve">Cementen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innehålla antibiotika</t>
    </r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</si>
  <si>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finnas i olika förpackningsstorlekar</t>
    </r>
  </si>
  <si>
    <r>
      <t xml:space="preserve">Alla ingredienser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vara förpaketerade i blandningssystemet och förbli slutet fram tills cementen appliceras</t>
    </r>
  </si>
  <si>
    <r>
      <t xml:space="preserve">Cementpistol och vakuumpump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erbjudas</t>
    </r>
  </si>
  <si>
    <t>C1.3</t>
  </si>
  <si>
    <t>Blandningssystem</t>
  </si>
  <si>
    <r>
      <t xml:space="preserve">Blandning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ske under vakuum</t>
    </r>
  </si>
  <si>
    <r>
      <t xml:space="preserve">Blandningsrör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kunna erbjudas i olika storlekar</t>
    </r>
  </si>
  <si>
    <t>C1.4</t>
  </si>
  <si>
    <t>Produktkvalitet avseende bencement</t>
  </si>
  <si>
    <t>C1.5</t>
  </si>
  <si>
    <t>Funktion och handhavande</t>
    <phoneticPr fontId="0" type="noConversion"/>
  </si>
  <si>
    <r>
      <t xml:space="preserve">Blandningsröret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kunna förses med injektionspip av olika diameter och längd.  Köparen måste definiera specificerad poäng- och viktfördelning.</t>
    </r>
  </si>
  <si>
    <r>
      <t xml:space="preserve">Cementpistol och vakuumpump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tillhandahållas.</t>
    </r>
  </si>
  <si>
    <r>
      <t xml:space="preserve">Klinisk dokumentation på produkten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och viktas enligt… (exempel 2 års RSA=1p, 5 års RSA eller fr.o.m 10 års registerdata=3p).  Köparen måste definiera specificerad poäng- och viktfördelning.</t>
    </r>
  </si>
  <si>
    <r>
      <t xml:space="preserve">Anbudsgivaren </t>
    </r>
    <r>
      <rPr>
        <b/>
        <sz val="10"/>
        <rFont val="Arial"/>
        <family val="2"/>
      </rPr>
      <t>skall</t>
    </r>
    <r>
      <rPr>
        <sz val="10"/>
        <rFont val="Arial"/>
      </rPr>
      <t xml:space="preserve"> erbjuda erfoderlig utbildning, skräddarsydd för olika personalkategorier, skall beskrivas i underlaget.  Köparen måste definiera specificerad poäng- och viktfördelning.</t>
    </r>
  </si>
  <si>
    <r>
      <t xml:space="preserve">Anbudsgivaren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ha en välutvecklad supportorganisation, skall beskrivas i underlaget. Köparen måste definiera specificerad poäng- och viktfördelning.</t>
    </r>
  </si>
  <si>
    <t>Position</t>
  </si>
  <si>
    <t>Typ av artikel</t>
  </si>
  <si>
    <t>Lev artikelnummer</t>
  </si>
  <si>
    <t>Lev artikel benämning</t>
  </si>
  <si>
    <t>Anbudsgivare:</t>
  </si>
  <si>
    <t>Antal</t>
  </si>
  <si>
    <t>Summa pris</t>
  </si>
  <si>
    <t>Prgr C1 Bencement med antibiotika o tillhörande blandningssystem, ej förfyllt</t>
  </si>
  <si>
    <t>Innehåll</t>
  </si>
  <si>
    <t>Bencement m antibiotika till hemihöft, ej förfyllt system, ca 60 gram</t>
  </si>
  <si>
    <t>Bencement m antibiotika till primär totalhöft, ej förfyllt system, ca 60 gram + 40 gram</t>
  </si>
  <si>
    <t>Bencement m antibiotika till höftrevision, ej förfyllt system (endast stambyte), ca 40 gram</t>
  </si>
  <si>
    <t>Bencement m antibiotika till uniknä, ej förfyllt system, ca 20 gram</t>
  </si>
  <si>
    <t>Bencement m antibiotika till primärt totalknä, ej förfyllt system, ca 40 gram</t>
  </si>
  <si>
    <t>Bencement m antibiotika till knärevision, ej förfyllt system (båda komponenter), ca 40 gram</t>
  </si>
  <si>
    <t>Prgr C2 Bencement med antibiotika o tillhörande blandningssystem, förfyllt system</t>
  </si>
  <si>
    <t>KRAVSPECIFIKATION</t>
  </si>
  <si>
    <t>Beskrivning</t>
  </si>
  <si>
    <t>Vikt</t>
  </si>
  <si>
    <t>C2</t>
  </si>
  <si>
    <t>C2.1</t>
  </si>
  <si>
    <t>C2.2</t>
  </si>
  <si>
    <t>C2.3</t>
  </si>
  <si>
    <t>C2.4</t>
  </si>
  <si>
    <t>C2.5</t>
  </si>
  <si>
    <t>C2.6</t>
  </si>
  <si>
    <t>Bilaga produktbroschyr och klinisk dokumentation</t>
  </si>
  <si>
    <r>
      <t xml:space="preserve">Cement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kunna erbjudas antibiotikafri.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</si>
  <si>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Cement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kunna erbjudas i olika viskositeter. 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</si>
  <si>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Cement </t>
    </r>
    <r>
      <rPr>
        <b/>
        <sz val="10"/>
        <rFont val="Arial"/>
        <family val="2"/>
      </rPr>
      <t xml:space="preserve">skall </t>
    </r>
    <r>
      <rPr>
        <sz val="10"/>
        <rFont val="Arial"/>
      </rPr>
      <t xml:space="preserve">finnas i olika förpackningsstorlekar.  </t>
    </r>
  </si>
  <si>
    <r>
      <t xml:space="preserve">Proximal förslutningsplugg till femur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erbjudas sampackad. 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</si>
  <si>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Proximal förslutningsplugg till femur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erbjudas sampackad.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</si>
  <si>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Bencement avsedd för revisison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innehålla en kombination av olika samverkande antibiotika.  </t>
    </r>
    <r>
      <rPr>
        <sz val="10"/>
        <color indexed="10"/>
        <rFont val="Arial"/>
        <family val="2"/>
      </rPr>
      <t>Köparen måste definiera specificerad poäng- och viktfördelning.</t>
    </r>
  </si>
  <si>
    <t>CG.1</t>
  </si>
  <si>
    <t>CG1.1</t>
  </si>
  <si>
    <t>CG1.2</t>
  </si>
  <si>
    <t>CG1.3</t>
  </si>
  <si>
    <t>CG1.4</t>
  </si>
  <si>
    <t>CG1.5</t>
  </si>
  <si>
    <t>CG2</t>
  </si>
  <si>
    <t>CG2.1</t>
  </si>
  <si>
    <t>CG3</t>
  </si>
  <si>
    <t>CG3.1</t>
  </si>
  <si>
    <t>CG4</t>
  </si>
  <si>
    <t>CG4.1</t>
  </si>
  <si>
    <t>CG4.2</t>
  </si>
  <si>
    <t>Generella krav Cement, Produktgrupp C1 samt Produktgrupp C2</t>
  </si>
  <si>
    <t>Generella krav samt C2</t>
  </si>
  <si>
    <t>Generella krav samt C1</t>
  </si>
  <si>
    <t>Benämnning</t>
  </si>
  <si>
    <t>Cement</t>
  </si>
  <si>
    <t>Bencement med antibiotika o tillhörande blandningssystem, ej förfyllt</t>
  </si>
  <si>
    <t>Produktgr</t>
  </si>
  <si>
    <t>Bencement med antibiotika o tillhörande blandningssystem, förfyllt system</t>
  </si>
  <si>
    <t>*Priset anger komplett med tillhörande blandningssystem</t>
  </si>
  <si>
    <t>Bencement m antibiotika till hemihöft, förfyllt system, ca 60 gram *</t>
  </si>
  <si>
    <t>Bencement m antibiotika till primär totalhöft, förfyllt system, ca 60 gram + 40 gram *</t>
  </si>
  <si>
    <t>Bencement m antibiotika till höftrevision, förfyllt system (endast stambyte), ca 40 gram *</t>
  </si>
  <si>
    <t>Bencement m antibiotika till uniknä, förfyllt system, ca 20 gram *</t>
  </si>
  <si>
    <t>Bencement m antibiotika till primärt totalknä, förfyllt system, ca 40 gram *</t>
  </si>
  <si>
    <t>Bencement m antibiotika till knärevision, förfyllt system (båda komponenter), ca 40 gram *</t>
  </si>
  <si>
    <t>C1.7</t>
  </si>
  <si>
    <t>C2.7</t>
  </si>
  <si>
    <r>
      <t xml:space="preserve">Blandningssystemet </t>
    </r>
    <r>
      <rPr>
        <b/>
        <sz val="10"/>
        <rFont val="Arial"/>
        <family val="2"/>
      </rPr>
      <t>bör</t>
    </r>
    <r>
      <rPr>
        <sz val="10"/>
        <rFont val="Arial"/>
      </rPr>
      <t xml:space="preserve"> vara användarvänligt; såsom enkelt, lätthanterligt och lättförståeligt beträffande att koppla, fylla, blanda och applicera. </t>
    </r>
    <r>
      <rPr>
        <sz val="10"/>
        <color indexed="10"/>
        <rFont val="Arial"/>
        <family val="2"/>
      </rPr>
      <t>Köparen måste definiera specificerad poäng- och viktfördelning.</t>
    </r>
  </si>
  <si>
    <t>C1.8</t>
  </si>
  <si>
    <t>C2.8</t>
  </si>
  <si>
    <r>
      <t xml:space="preserve">Injektionsrör anpassade för samliga applikationsområde såsom höft-,höftrevision- och knäplastik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</si>
  <si>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t>KRAVSPECIFIKATION GENERELLA KRAV</t>
  </si>
  <si>
    <t>Maxpoäng, generella krav</t>
  </si>
  <si>
    <t>Anbudsgivares svar</t>
  </si>
  <si>
    <t>Bedömning</t>
  </si>
  <si>
    <t>Summa poäng, generella krav</t>
  </si>
  <si>
    <t>Max specifika krav</t>
  </si>
  <si>
    <t>Poäng specifika krav</t>
  </si>
  <si>
    <t>Max generella  krav</t>
  </si>
  <si>
    <t>Poäng generella krav</t>
  </si>
  <si>
    <t>Max poäng TOTAL</t>
  </si>
  <si>
    <t>TOTAL</t>
  </si>
  <si>
    <r>
      <t xml:space="preserve">Justerat pris utifrån viktningskriterier 
</t>
    </r>
    <r>
      <rPr>
        <sz val="10"/>
        <rFont val="Arial"/>
        <family val="2"/>
      </rPr>
      <t>Formel: 
Anbudspris x (1+((Maxp-Uppnådd poäng)/Maxp) x omräkningsfaktor)</t>
    </r>
  </si>
  <si>
    <t>Anbudspris/styck</t>
  </si>
  <si>
    <t>Anbudspris/typop</t>
  </si>
  <si>
    <t>Ev kommentar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</si>
</sst>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color indexed="10"/>
      <name val="Arial"/>
      <family val="2"/>
    </font>
    <font>
      <sz val="8"/>
      <name val="Verdana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gray125">
        <f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60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0" xfId="0" applyFont="1"/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4" fillId="5" borderId="7" xfId="0" applyFont="1" applyFill="1" applyBorder="1" applyAlignment="1"/>
    <xf numFmtId="0" fontId="4" fillId="5" borderId="8" xfId="0" applyFont="1" applyFill="1" applyBorder="1" applyAlignment="1"/>
    <xf numFmtId="0" fontId="4" fillId="5" borderId="9" xfId="0" applyFont="1" applyFill="1" applyBorder="1" applyAlignment="1"/>
    <xf numFmtId="0" fontId="4" fillId="5" borderId="10" xfId="0" applyFont="1" applyFill="1" applyBorder="1" applyAlignment="1">
      <alignment wrapText="1"/>
    </xf>
    <xf numFmtId="0" fontId="0" fillId="0" borderId="11" xfId="0" applyBorder="1" applyAlignment="1">
      <alignment horizontal="left"/>
    </xf>
    <xf numFmtId="0" fontId="0" fillId="3" borderId="11" xfId="0" applyFill="1" applyBorder="1"/>
    <xf numFmtId="0" fontId="0" fillId="3" borderId="12" xfId="0" applyFill="1" applyBorder="1"/>
    <xf numFmtId="0" fontId="0" fillId="0" borderId="1" xfId="0" applyBorder="1" applyAlignment="1">
      <alignment horizontal="left"/>
    </xf>
    <xf numFmtId="0" fontId="0" fillId="3" borderId="13" xfId="0" applyFill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Fill="1" applyBorder="1"/>
    <xf numFmtId="0" fontId="0" fillId="0" borderId="13" xfId="0" applyFill="1" applyBorder="1"/>
    <xf numFmtId="0" fontId="0" fillId="0" borderId="14" xfId="0" applyBorder="1"/>
    <xf numFmtId="0" fontId="0" fillId="0" borderId="14" xfId="0" applyFill="1" applyBorder="1"/>
    <xf numFmtId="0" fontId="0" fillId="0" borderId="15" xfId="0" applyFill="1" applyBorder="1"/>
    <xf numFmtId="0" fontId="0" fillId="0" borderId="0" xfId="0" applyAlignment="1"/>
    <xf numFmtId="0" fontId="11" fillId="0" borderId="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/>
    <xf numFmtId="0" fontId="2" fillId="0" borderId="0" xfId="0" applyFont="1"/>
    <xf numFmtId="0" fontId="3" fillId="0" borderId="0" xfId="0" applyFont="1"/>
    <xf numFmtId="0" fontId="2" fillId="0" borderId="7" xfId="0" applyFont="1" applyBorder="1"/>
    <xf numFmtId="0" fontId="3" fillId="0" borderId="17" xfId="0" applyFont="1" applyBorder="1"/>
    <xf numFmtId="0" fontId="3" fillId="0" borderId="18" xfId="0" applyFont="1" applyBorder="1"/>
    <xf numFmtId="0" fontId="2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11" xfId="0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4" fillId="6" borderId="10" xfId="0" applyNumberFormat="1" applyFont="1" applyFill="1" applyBorder="1"/>
    <xf numFmtId="0" fontId="5" fillId="0" borderId="2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top"/>
    </xf>
    <xf numFmtId="0" fontId="7" fillId="0" borderId="14" xfId="0" applyFont="1" applyFill="1" applyBorder="1" applyAlignment="1">
      <alignment vertical="top"/>
    </xf>
    <xf numFmtId="0" fontId="7" fillId="0" borderId="15" xfId="0" applyFont="1" applyFill="1" applyBorder="1" applyAlignment="1">
      <alignment vertical="top"/>
    </xf>
    <xf numFmtId="0" fontId="7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wrapText="1"/>
    </xf>
    <xf numFmtId="0" fontId="0" fillId="0" borderId="11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4" xfId="0" applyFont="1" applyFill="1" applyBorder="1"/>
    <xf numFmtId="0" fontId="1" fillId="0" borderId="6" xfId="0" applyFont="1" applyFill="1" applyBorder="1" applyAlignment="1"/>
    <xf numFmtId="0" fontId="1" fillId="0" borderId="11" xfId="0" applyFont="1" applyFill="1" applyBorder="1" applyAlignment="1"/>
    <xf numFmtId="0" fontId="2" fillId="0" borderId="11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1" fillId="0" borderId="18" xfId="0" applyFont="1" applyFill="1" applyBorder="1" applyAlignment="1"/>
    <xf numFmtId="0" fontId="1" fillId="0" borderId="14" xfId="0" applyFont="1" applyFill="1" applyBorder="1" applyAlignment="1"/>
    <xf numFmtId="0" fontId="1" fillId="0" borderId="15" xfId="0" applyFont="1" applyFill="1" applyBorder="1"/>
    <xf numFmtId="0" fontId="4" fillId="5" borderId="30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28" xfId="0" applyFont="1" applyBorder="1"/>
    <xf numFmtId="0" fontId="4" fillId="0" borderId="32" xfId="0" applyFont="1" applyBorder="1"/>
    <xf numFmtId="0" fontId="11" fillId="0" borderId="14" xfId="0" applyFont="1" applyBorder="1"/>
    <xf numFmtId="0" fontId="4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4" fillId="6" borderId="34" xfId="0" applyNumberFormat="1" applyFont="1" applyFill="1" applyBorder="1"/>
    <xf numFmtId="3" fontId="4" fillId="0" borderId="0" xfId="0" applyNumberFormat="1" applyFont="1" applyBorder="1" applyAlignment="1">
      <alignment horizontal="center"/>
    </xf>
    <xf numFmtId="0" fontId="4" fillId="0" borderId="14" xfId="0" applyFont="1" applyFill="1" applyBorder="1"/>
    <xf numFmtId="0" fontId="11" fillId="0" borderId="35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9"/>
  <sheetViews>
    <sheetView showGridLines="0" workbookViewId="0">
      <selection activeCell="B20" sqref="B20"/>
    </sheetView>
  </sheetViews>
  <sheetFormatPr defaultRowHeight="12.75"/>
  <cols>
    <col min="1" max="1" width="11.5703125" bestFit="1" customWidth="1"/>
    <col min="2" max="2" width="84.28515625" bestFit="1" customWidth="1"/>
    <col min="3" max="3" width="15" bestFit="1" customWidth="1"/>
    <col min="4" max="4" width="27.7109375" bestFit="1" customWidth="1"/>
  </cols>
  <sheetData>
    <row r="5" spans="1:2" ht="16.5" thickBot="1">
      <c r="A5" s="70" t="s">
        <v>89</v>
      </c>
      <c r="B5" s="71"/>
    </row>
    <row r="6" spans="1:2" ht="16.5" thickBot="1">
      <c r="A6" s="72" t="s">
        <v>91</v>
      </c>
      <c r="B6" s="75" t="s">
        <v>88</v>
      </c>
    </row>
    <row r="7" spans="1:2" ht="15">
      <c r="A7" s="73" t="s">
        <v>14</v>
      </c>
      <c r="B7" s="76" t="s">
        <v>90</v>
      </c>
    </row>
    <row r="8" spans="1:2" ht="15.75" thickBot="1">
      <c r="A8" s="74" t="s">
        <v>58</v>
      </c>
      <c r="B8" s="77" t="s">
        <v>92</v>
      </c>
    </row>
    <row r="9" spans="1:2" ht="15">
      <c r="A9" s="71"/>
      <c r="B9" s="7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70" zoomScaleNormal="70" zoomScaleSheetLayoutView="100" workbookViewId="0">
      <selection activeCell="B3" sqref="B3"/>
    </sheetView>
  </sheetViews>
  <sheetFormatPr defaultColWidth="8.85546875" defaultRowHeight="12.75"/>
  <cols>
    <col min="1" max="1" width="12.28515625" style="30" customWidth="1"/>
    <col min="2" max="2" width="62.5703125" style="2" customWidth="1"/>
    <col min="3" max="3" width="12.85546875" style="29" customWidth="1"/>
    <col min="4" max="4" width="10.140625" style="29" customWidth="1"/>
    <col min="5" max="5" width="11.85546875" style="29" bestFit="1" customWidth="1"/>
    <col min="6" max="6" width="8.7109375" style="29" customWidth="1"/>
    <col min="7" max="7" width="8.28515625" style="29" customWidth="1"/>
    <col min="8" max="8" width="11.28515625" style="29" customWidth="1"/>
    <col min="9" max="9" width="11.140625" style="29" customWidth="1"/>
    <col min="10" max="10" width="39.140625" style="2" customWidth="1"/>
    <col min="11" max="11" width="16" style="1" customWidth="1"/>
    <col min="12" max="16384" width="8.85546875" style="2"/>
  </cols>
  <sheetData>
    <row r="1" spans="1:11">
      <c r="C1" s="79"/>
    </row>
    <row r="2" spans="1:11" ht="13.5" thickBot="1"/>
    <row r="3" spans="1:11" ht="41.25" customHeight="1" thickBot="1">
      <c r="H3" s="140" t="s">
        <v>108</v>
      </c>
      <c r="I3" s="141"/>
      <c r="J3" s="142"/>
    </row>
    <row r="4" spans="1:11" s="4" customFormat="1" ht="53.25" customHeight="1">
      <c r="A4" s="143" t="s">
        <v>106</v>
      </c>
      <c r="B4" s="143"/>
      <c r="C4" s="144" t="s">
        <v>4</v>
      </c>
      <c r="D4" s="145"/>
      <c r="E4" s="145"/>
      <c r="F4" s="145"/>
      <c r="G4" s="145"/>
      <c r="H4" s="146" t="s">
        <v>5</v>
      </c>
      <c r="I4" s="147"/>
      <c r="J4" s="91" t="s">
        <v>6</v>
      </c>
      <c r="K4" s="87" t="s">
        <v>109</v>
      </c>
    </row>
    <row r="5" spans="1:11" s="4" customFormat="1" ht="15.75">
      <c r="A5" s="68"/>
      <c r="B5" s="37" t="s">
        <v>56</v>
      </c>
      <c r="C5" s="66" t="s">
        <v>7</v>
      </c>
      <c r="D5" s="66" t="s">
        <v>8</v>
      </c>
      <c r="E5" s="66" t="s">
        <v>9</v>
      </c>
      <c r="F5" s="66" t="s">
        <v>57</v>
      </c>
      <c r="G5" s="84" t="s">
        <v>10</v>
      </c>
      <c r="H5" s="92" t="s">
        <v>11</v>
      </c>
      <c r="I5" s="66" t="s">
        <v>12</v>
      </c>
      <c r="J5" s="93"/>
      <c r="K5" s="88"/>
    </row>
    <row r="6" spans="1:11" s="6" customFormat="1" ht="22.5" customHeight="1">
      <c r="A6" s="138" t="s">
        <v>85</v>
      </c>
      <c r="B6" s="139"/>
      <c r="C6" s="14"/>
      <c r="D6" s="15"/>
      <c r="E6" s="15"/>
      <c r="F6" s="15"/>
      <c r="G6" s="15"/>
      <c r="H6" s="94"/>
      <c r="I6" s="15"/>
      <c r="J6" s="95"/>
      <c r="K6" s="16"/>
    </row>
    <row r="7" spans="1:11" s="6" customFormat="1" ht="20.25" customHeight="1">
      <c r="A7" s="21" t="s">
        <v>72</v>
      </c>
      <c r="B7" s="22" t="s">
        <v>27</v>
      </c>
      <c r="C7" s="26"/>
      <c r="D7" s="27"/>
      <c r="E7" s="26"/>
      <c r="F7" s="27"/>
      <c r="G7" s="27"/>
      <c r="H7" s="118"/>
      <c r="I7" s="27"/>
      <c r="J7" s="119"/>
      <c r="K7" s="112"/>
    </row>
    <row r="8" spans="1:11" s="6" customFormat="1">
      <c r="A8" s="33" t="s">
        <v>73</v>
      </c>
      <c r="B8" s="17" t="s">
        <v>28</v>
      </c>
      <c r="C8" s="3" t="s">
        <v>17</v>
      </c>
      <c r="D8" s="18"/>
      <c r="E8" s="18"/>
      <c r="F8" s="18"/>
      <c r="G8" s="85"/>
      <c r="H8" s="96"/>
      <c r="I8" s="3"/>
      <c r="J8" s="97"/>
      <c r="K8" s="89"/>
    </row>
    <row r="9" spans="1:11" s="6" customFormat="1" ht="20.100000000000001" customHeight="1">
      <c r="A9" s="33" t="s">
        <v>74</v>
      </c>
      <c r="B9" s="17" t="s">
        <v>29</v>
      </c>
      <c r="C9" s="3" t="s">
        <v>17</v>
      </c>
      <c r="D9" s="18"/>
      <c r="E9" s="3" t="s">
        <v>17</v>
      </c>
      <c r="F9" s="18"/>
      <c r="G9" s="85"/>
      <c r="H9" s="96"/>
      <c r="I9" s="3"/>
      <c r="J9" s="97"/>
      <c r="K9" s="89"/>
    </row>
    <row r="10" spans="1:11" s="6" customFormat="1" ht="38.25">
      <c r="A10" s="33" t="s">
        <v>75</v>
      </c>
      <c r="B10" s="34" t="s">
        <v>34</v>
      </c>
      <c r="C10" s="18"/>
      <c r="D10" s="3" t="s">
        <v>17</v>
      </c>
      <c r="E10" s="3" t="s">
        <v>17</v>
      </c>
      <c r="F10" s="3"/>
      <c r="G10" s="86">
        <f>F10*5</f>
        <v>0</v>
      </c>
      <c r="H10" s="96"/>
      <c r="I10" s="3"/>
      <c r="J10" s="97"/>
      <c r="K10" s="89"/>
    </row>
    <row r="11" spans="1:11" s="6" customFormat="1" ht="14.25">
      <c r="A11" s="33" t="s">
        <v>76</v>
      </c>
      <c r="B11" s="34" t="s">
        <v>35</v>
      </c>
      <c r="C11" s="3" t="s">
        <v>17</v>
      </c>
      <c r="D11" s="18"/>
      <c r="E11" s="18"/>
      <c r="F11" s="18"/>
      <c r="G11" s="85"/>
      <c r="H11" s="96"/>
      <c r="I11" s="3"/>
      <c r="J11" s="99"/>
      <c r="K11" s="20"/>
    </row>
    <row r="12" spans="1:11" s="6" customFormat="1" ht="30" customHeight="1">
      <c r="A12" s="33" t="s">
        <v>77</v>
      </c>
      <c r="B12" s="34" t="s">
        <v>70</v>
      </c>
      <c r="C12" s="3" t="s">
        <v>17</v>
      </c>
      <c r="D12" s="18"/>
      <c r="E12" s="3"/>
      <c r="F12" s="18"/>
      <c r="G12" s="85"/>
      <c r="H12" s="96"/>
      <c r="I12" s="3"/>
      <c r="J12" s="97"/>
      <c r="K12" s="89"/>
    </row>
    <row r="13" spans="1:11" s="6" customFormat="1" ht="20.100000000000001" customHeight="1">
      <c r="A13" s="12" t="s">
        <v>78</v>
      </c>
      <c r="B13" s="13" t="s">
        <v>31</v>
      </c>
      <c r="C13" s="14"/>
      <c r="D13" s="15"/>
      <c r="E13" s="15"/>
      <c r="F13" s="15"/>
      <c r="G13" s="15"/>
      <c r="H13" s="94"/>
      <c r="I13" s="15"/>
      <c r="J13" s="120"/>
      <c r="K13" s="113"/>
    </row>
    <row r="14" spans="1:11" s="6" customFormat="1" ht="38.25">
      <c r="A14" s="33" t="s">
        <v>79</v>
      </c>
      <c r="B14" s="35" t="s">
        <v>36</v>
      </c>
      <c r="C14" s="3" t="s">
        <v>17</v>
      </c>
      <c r="D14" s="18"/>
      <c r="E14" s="3"/>
      <c r="F14" s="18"/>
      <c r="G14" s="85"/>
      <c r="H14" s="96"/>
      <c r="I14" s="3"/>
      <c r="J14" s="99"/>
      <c r="K14" s="20"/>
    </row>
    <row r="15" spans="1:11" s="6" customFormat="1" ht="15">
      <c r="A15" s="12" t="s">
        <v>80</v>
      </c>
      <c r="B15" s="13" t="s">
        <v>33</v>
      </c>
      <c r="C15" s="14"/>
      <c r="D15" s="15"/>
      <c r="E15" s="15"/>
      <c r="F15" s="15"/>
      <c r="G15" s="15"/>
      <c r="H15" s="94"/>
      <c r="I15" s="15"/>
      <c r="J15" s="120"/>
      <c r="K15" s="113"/>
    </row>
    <row r="16" spans="1:11" s="6" customFormat="1" ht="14.25">
      <c r="A16" s="33" t="s">
        <v>81</v>
      </c>
      <c r="B16" s="28" t="s">
        <v>0</v>
      </c>
      <c r="C16" s="3" t="s">
        <v>17</v>
      </c>
      <c r="D16" s="25"/>
      <c r="E16" s="3"/>
      <c r="F16" s="25"/>
      <c r="G16" s="110"/>
      <c r="H16" s="96"/>
      <c r="I16" s="3"/>
      <c r="J16" s="99"/>
      <c r="K16" s="20"/>
    </row>
    <row r="17" spans="1:11" s="6" customFormat="1" ht="20.100000000000001" customHeight="1">
      <c r="A17" s="12" t="s">
        <v>82</v>
      </c>
      <c r="B17" s="13" t="s">
        <v>2</v>
      </c>
      <c r="C17" s="14"/>
      <c r="D17" s="15"/>
      <c r="E17" s="15"/>
      <c r="F17" s="15"/>
      <c r="G17" s="15"/>
      <c r="H17" s="94"/>
      <c r="I17" s="15"/>
      <c r="J17" s="120"/>
      <c r="K17" s="113"/>
    </row>
    <row r="18" spans="1:11" s="6" customFormat="1" ht="47.25" customHeight="1">
      <c r="A18" s="33" t="s">
        <v>83</v>
      </c>
      <c r="B18" s="34" t="s">
        <v>37</v>
      </c>
      <c r="C18" s="3" t="s">
        <v>17</v>
      </c>
      <c r="D18" s="18"/>
      <c r="E18" s="3" t="s">
        <v>17</v>
      </c>
      <c r="F18" s="18"/>
      <c r="G18" s="85"/>
      <c r="H18" s="96"/>
      <c r="I18" s="3"/>
      <c r="J18" s="99"/>
      <c r="K18" s="20"/>
    </row>
    <row r="19" spans="1:11" s="6" customFormat="1" ht="46.5" customHeight="1" thickBot="1">
      <c r="A19" s="33" t="s">
        <v>84</v>
      </c>
      <c r="B19" s="36" t="s">
        <v>38</v>
      </c>
      <c r="C19" s="32"/>
      <c r="D19" s="32"/>
      <c r="E19" s="32"/>
      <c r="F19" s="32"/>
      <c r="G19" s="111"/>
      <c r="H19" s="121"/>
      <c r="I19" s="122"/>
      <c r="J19" s="123"/>
      <c r="K19" s="114"/>
    </row>
    <row r="20" spans="1:11" s="6" customFormat="1" ht="36" customHeight="1">
      <c r="A20" s="109"/>
      <c r="B20" s="78" t="s">
        <v>107</v>
      </c>
      <c r="C20" s="34"/>
      <c r="D20" s="34"/>
      <c r="E20" s="34"/>
      <c r="F20" s="34"/>
      <c r="G20" s="37">
        <f>SUM(G12:G19)</f>
        <v>0</v>
      </c>
      <c r="H20" s="115"/>
      <c r="I20" s="116"/>
      <c r="J20" s="117" t="s">
        <v>110</v>
      </c>
      <c r="K20" s="108">
        <f>SUM(K12:K19)</f>
        <v>0</v>
      </c>
    </row>
    <row r="21" spans="1:11" s="6" customFormat="1">
      <c r="A21" s="30"/>
      <c r="B21" s="2"/>
      <c r="C21" s="29"/>
      <c r="D21" s="29"/>
      <c r="E21" s="29"/>
      <c r="F21" s="29"/>
      <c r="G21" s="29"/>
      <c r="H21" s="29"/>
      <c r="I21" s="29"/>
      <c r="J21" s="2"/>
      <c r="K21" s="5"/>
    </row>
  </sheetData>
  <mergeCells count="5">
    <mergeCell ref="A6:B6"/>
    <mergeCell ref="H3:J3"/>
    <mergeCell ref="A4:B4"/>
    <mergeCell ref="C4:G4"/>
    <mergeCell ref="H4:I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>
    <oddHeader>&amp;R2012-04-11</oddHeader>
    <oddFooter>&amp;R&amp;P (&amp;N)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topLeftCell="B1" zoomScale="70" zoomScaleNormal="70" zoomScaleSheetLayoutView="100" workbookViewId="0">
      <selection activeCell="K33" sqref="K33"/>
    </sheetView>
  </sheetViews>
  <sheetFormatPr defaultColWidth="8.85546875" defaultRowHeight="12.75"/>
  <cols>
    <col min="1" max="1" width="12.28515625" style="30" customWidth="1"/>
    <col min="2" max="2" width="74.7109375" style="2" customWidth="1"/>
    <col min="3" max="3" width="21.28515625" style="29" customWidth="1"/>
    <col min="4" max="4" width="6" style="29" customWidth="1"/>
    <col min="5" max="5" width="11.85546875" style="29" bestFit="1" customWidth="1"/>
    <col min="6" max="6" width="11.28515625" style="29" customWidth="1"/>
    <col min="7" max="7" width="8.28515625" style="29" customWidth="1"/>
    <col min="8" max="8" width="7" style="29" customWidth="1"/>
    <col min="9" max="9" width="17" style="29" customWidth="1"/>
    <col min="10" max="10" width="29.42578125" style="2" customWidth="1"/>
    <col min="11" max="11" width="18.85546875" style="1" customWidth="1"/>
    <col min="12" max="16384" width="8.85546875" style="2"/>
  </cols>
  <sheetData>
    <row r="1" spans="1:10" customFormat="1" ht="15.75">
      <c r="A1" s="39" t="s">
        <v>46</v>
      </c>
    </row>
    <row r="2" spans="1:10" customFormat="1">
      <c r="A2" s="40"/>
    </row>
    <row r="3" spans="1:10" customFormat="1">
      <c r="B3" s="41" t="s">
        <v>47</v>
      </c>
      <c r="C3" s="42" t="s">
        <v>43</v>
      </c>
    </row>
    <row r="4" spans="1:10" customFormat="1" ht="13.5" thickBot="1">
      <c r="A4" s="43"/>
    </row>
    <row r="5" spans="1:10" customFormat="1" ht="51.75" thickBot="1">
      <c r="A5" s="124" t="s">
        <v>39</v>
      </c>
      <c r="B5" s="44" t="s">
        <v>40</v>
      </c>
      <c r="C5" s="45" t="s">
        <v>4</v>
      </c>
      <c r="D5" s="46" t="s">
        <v>44</v>
      </c>
      <c r="E5" s="106" t="s">
        <v>118</v>
      </c>
      <c r="F5" s="106" t="s">
        <v>119</v>
      </c>
      <c r="G5" s="46" t="s">
        <v>41</v>
      </c>
      <c r="H5" s="46" t="s">
        <v>42</v>
      </c>
      <c r="I5" s="47" t="s">
        <v>65</v>
      </c>
      <c r="J5" s="47" t="s">
        <v>120</v>
      </c>
    </row>
    <row r="6" spans="1:10" customFormat="1">
      <c r="A6" s="125">
        <v>1</v>
      </c>
      <c r="B6" s="129" t="s">
        <v>48</v>
      </c>
      <c r="C6" s="69" t="s">
        <v>87</v>
      </c>
      <c r="D6" s="80">
        <v>1</v>
      </c>
      <c r="E6" s="49"/>
      <c r="F6" s="107">
        <f t="shared" ref="F6:F11" si="0">D6*E6</f>
        <v>0</v>
      </c>
      <c r="G6" s="49"/>
      <c r="H6" s="49"/>
      <c r="I6" s="49"/>
      <c r="J6" s="50"/>
    </row>
    <row r="7" spans="1:10" customFormat="1">
      <c r="A7" s="126">
        <v>2</v>
      </c>
      <c r="B7" s="129" t="s">
        <v>49</v>
      </c>
      <c r="C7" s="69" t="s">
        <v>87</v>
      </c>
      <c r="D7" s="53">
        <v>1</v>
      </c>
      <c r="E7" s="49"/>
      <c r="F7" s="107">
        <f t="shared" si="0"/>
        <v>0</v>
      </c>
      <c r="G7" s="49"/>
      <c r="H7" s="49"/>
      <c r="I7" s="49"/>
      <c r="J7" s="52"/>
    </row>
    <row r="8" spans="1:10" customFormat="1">
      <c r="A8" s="126">
        <v>3</v>
      </c>
      <c r="B8" s="129" t="s">
        <v>50</v>
      </c>
      <c r="C8" s="69" t="s">
        <v>87</v>
      </c>
      <c r="D8" s="53">
        <v>1</v>
      </c>
      <c r="E8" s="49"/>
      <c r="F8" s="107">
        <f t="shared" si="0"/>
        <v>0</v>
      </c>
      <c r="G8" s="49"/>
      <c r="H8" s="49"/>
      <c r="I8" s="49"/>
      <c r="J8" s="52"/>
    </row>
    <row r="9" spans="1:10" customFormat="1">
      <c r="A9" s="126">
        <v>4</v>
      </c>
      <c r="B9" s="129" t="s">
        <v>51</v>
      </c>
      <c r="C9" s="69" t="s">
        <v>87</v>
      </c>
      <c r="D9" s="53">
        <v>1</v>
      </c>
      <c r="E9" s="49"/>
      <c r="F9" s="107">
        <f t="shared" si="0"/>
        <v>0</v>
      </c>
      <c r="G9" s="49"/>
      <c r="H9" s="49"/>
      <c r="I9" s="49"/>
      <c r="J9" s="52"/>
    </row>
    <row r="10" spans="1:10" customFormat="1">
      <c r="A10" s="126">
        <v>5</v>
      </c>
      <c r="B10" s="129" t="s">
        <v>52</v>
      </c>
      <c r="C10" s="69" t="s">
        <v>87</v>
      </c>
      <c r="D10" s="53">
        <v>1</v>
      </c>
      <c r="E10" s="49"/>
      <c r="F10" s="107">
        <f t="shared" si="0"/>
        <v>0</v>
      </c>
      <c r="G10" s="49"/>
      <c r="H10" s="49"/>
      <c r="I10" s="49"/>
      <c r="J10" s="52"/>
    </row>
    <row r="11" spans="1:10" customFormat="1">
      <c r="A11" s="126">
        <v>6</v>
      </c>
      <c r="B11" s="129" t="s">
        <v>53</v>
      </c>
      <c r="C11" s="69" t="s">
        <v>87</v>
      </c>
      <c r="D11" s="53">
        <v>1</v>
      </c>
      <c r="E11" s="49"/>
      <c r="F11" s="107">
        <f t="shared" si="0"/>
        <v>0</v>
      </c>
      <c r="G11" s="49"/>
      <c r="H11" s="49"/>
      <c r="I11" s="49"/>
      <c r="J11" s="52"/>
    </row>
    <row r="12" spans="1:10" customFormat="1">
      <c r="A12" s="127"/>
      <c r="B12" s="129"/>
      <c r="C12" s="54"/>
      <c r="D12" s="38"/>
      <c r="E12" s="38"/>
      <c r="F12" s="55"/>
      <c r="G12" s="55"/>
      <c r="H12" s="55"/>
      <c r="I12" s="55"/>
      <c r="J12" s="56"/>
    </row>
    <row r="13" spans="1:10" customFormat="1">
      <c r="A13" s="127"/>
      <c r="B13" s="129"/>
      <c r="C13" s="54"/>
      <c r="D13" s="38"/>
      <c r="E13" s="38"/>
      <c r="F13" s="55"/>
      <c r="G13" s="55"/>
      <c r="H13" s="55"/>
      <c r="I13" s="55"/>
      <c r="J13" s="56"/>
    </row>
    <row r="14" spans="1:10" customFormat="1" ht="13.5" thickBot="1">
      <c r="A14" s="128"/>
      <c r="B14" s="130" t="s">
        <v>45</v>
      </c>
      <c r="C14" s="131"/>
      <c r="D14" s="57"/>
      <c r="E14" s="57"/>
      <c r="F14" s="58">
        <f>SUM(F6:F11)</f>
        <v>0</v>
      </c>
      <c r="G14" s="58"/>
      <c r="H14" s="58"/>
      <c r="I14" s="58"/>
      <c r="J14" s="59"/>
    </row>
    <row r="15" spans="1:10" ht="13.5" thickBot="1"/>
    <row r="16" spans="1:10" ht="16.5" thickBot="1">
      <c r="H16" s="140" t="s">
        <v>108</v>
      </c>
      <c r="I16" s="141"/>
      <c r="J16" s="142"/>
    </row>
    <row r="17" spans="1:11" s="4" customFormat="1" ht="53.25" customHeight="1">
      <c r="A17" s="143" t="s">
        <v>55</v>
      </c>
      <c r="B17" s="143"/>
      <c r="C17" s="144" t="s">
        <v>4</v>
      </c>
      <c r="D17" s="145"/>
      <c r="E17" s="145"/>
      <c r="F17" s="145"/>
      <c r="G17" s="145"/>
      <c r="H17" s="146" t="s">
        <v>5</v>
      </c>
      <c r="I17" s="147"/>
      <c r="J17" s="91" t="s">
        <v>6</v>
      </c>
      <c r="K17" s="87" t="s">
        <v>109</v>
      </c>
    </row>
    <row r="18" spans="1:11" s="4" customFormat="1" ht="53.25" customHeight="1">
      <c r="A18" s="65"/>
      <c r="B18" s="37" t="s">
        <v>56</v>
      </c>
      <c r="C18" s="66" t="s">
        <v>7</v>
      </c>
      <c r="D18" s="66" t="s">
        <v>8</v>
      </c>
      <c r="E18" s="66" t="s">
        <v>9</v>
      </c>
      <c r="F18" s="66" t="s">
        <v>57</v>
      </c>
      <c r="G18" s="84" t="s">
        <v>10</v>
      </c>
      <c r="H18" s="92" t="s">
        <v>11</v>
      </c>
      <c r="I18" s="66" t="s">
        <v>12</v>
      </c>
      <c r="J18" s="93"/>
      <c r="K18" s="88"/>
    </row>
    <row r="19" spans="1:11" s="6" customFormat="1" ht="15">
      <c r="A19" s="7"/>
      <c r="B19" s="8" t="s">
        <v>13</v>
      </c>
      <c r="C19" s="9"/>
      <c r="D19" s="9"/>
      <c r="E19" s="9"/>
      <c r="F19" s="9"/>
      <c r="G19" s="9"/>
      <c r="H19" s="104"/>
      <c r="I19" s="10"/>
      <c r="J19" s="105"/>
      <c r="K19" s="11"/>
    </row>
    <row r="20" spans="1:11" s="6" customFormat="1" ht="29.45" customHeight="1">
      <c r="A20" s="12" t="s">
        <v>14</v>
      </c>
      <c r="B20" s="12" t="s">
        <v>46</v>
      </c>
      <c r="C20" s="14"/>
      <c r="D20" s="15"/>
      <c r="E20" s="15"/>
      <c r="F20" s="15"/>
      <c r="G20" s="15"/>
      <c r="H20" s="94"/>
      <c r="I20" s="15"/>
      <c r="J20" s="95"/>
      <c r="K20" s="16"/>
    </row>
    <row r="21" spans="1:11" s="6" customFormat="1" ht="14.25">
      <c r="A21" s="67" t="s">
        <v>15</v>
      </c>
      <c r="B21" s="17" t="s">
        <v>16</v>
      </c>
      <c r="C21" s="3" t="s">
        <v>17</v>
      </c>
      <c r="D21" s="18"/>
      <c r="E21" s="18"/>
      <c r="F21" s="18"/>
      <c r="G21" s="85"/>
      <c r="H21" s="96"/>
      <c r="I21" s="3"/>
      <c r="J21" s="99"/>
      <c r="K21" s="20"/>
    </row>
    <row r="22" spans="1:11" s="6" customFormat="1">
      <c r="A22" s="67" t="s">
        <v>20</v>
      </c>
      <c r="B22" s="17" t="s">
        <v>18</v>
      </c>
      <c r="C22" s="3" t="s">
        <v>17</v>
      </c>
      <c r="D22" s="18"/>
      <c r="E22" s="3" t="s">
        <v>17</v>
      </c>
      <c r="F22" s="18"/>
      <c r="G22" s="85"/>
      <c r="H22" s="96"/>
      <c r="I22" s="3"/>
      <c r="J22" s="97" t="s">
        <v>19</v>
      </c>
      <c r="K22" s="89"/>
    </row>
    <row r="23" spans="1:11" s="6" customFormat="1" ht="14.25">
      <c r="A23" s="67" t="s">
        <v>26</v>
      </c>
      <c r="B23" s="34" t="s">
        <v>68</v>
      </c>
      <c r="C23" s="3" t="s">
        <v>17</v>
      </c>
      <c r="D23" s="18"/>
      <c r="E23" s="3" t="s">
        <v>17</v>
      </c>
      <c r="F23" s="18"/>
      <c r="G23" s="85"/>
      <c r="H23" s="96"/>
      <c r="I23" s="3"/>
      <c r="J23" s="99"/>
      <c r="K23" s="20"/>
    </row>
    <row r="24" spans="1:11" s="6" customFormat="1" ht="25.5">
      <c r="A24" s="67" t="s">
        <v>30</v>
      </c>
      <c r="B24" s="34" t="s">
        <v>66</v>
      </c>
      <c r="C24" s="18"/>
      <c r="D24" s="3" t="s">
        <v>17</v>
      </c>
      <c r="E24" s="3" t="s">
        <v>17</v>
      </c>
      <c r="F24" s="3"/>
      <c r="G24" s="86"/>
      <c r="H24" s="96"/>
      <c r="I24" s="3"/>
      <c r="J24" s="99"/>
      <c r="K24" s="20"/>
    </row>
    <row r="25" spans="1:11" s="6" customFormat="1" ht="25.5">
      <c r="A25" s="67" t="s">
        <v>32</v>
      </c>
      <c r="B25" s="34" t="s">
        <v>67</v>
      </c>
      <c r="C25" s="18"/>
      <c r="D25" s="3" t="s">
        <v>17</v>
      </c>
      <c r="E25" s="3" t="s">
        <v>17</v>
      </c>
      <c r="F25" s="3"/>
      <c r="G25" s="86"/>
      <c r="H25" s="96"/>
      <c r="I25" s="3"/>
      <c r="J25" s="99"/>
      <c r="K25" s="20"/>
    </row>
    <row r="26" spans="1:11" s="6" customFormat="1" ht="25.5">
      <c r="A26" s="67" t="s">
        <v>1</v>
      </c>
      <c r="B26" s="31" t="s">
        <v>71</v>
      </c>
      <c r="C26" s="18"/>
      <c r="D26" s="3" t="s">
        <v>17</v>
      </c>
      <c r="E26" s="3" t="s">
        <v>17</v>
      </c>
      <c r="F26" s="3"/>
      <c r="G26" s="86"/>
      <c r="H26" s="96"/>
      <c r="I26" s="3"/>
      <c r="J26" s="100"/>
      <c r="K26" s="20"/>
    </row>
    <row r="27" spans="1:11" s="6" customFormat="1" ht="25.5">
      <c r="A27" s="67" t="s">
        <v>100</v>
      </c>
      <c r="B27" s="31" t="s">
        <v>105</v>
      </c>
      <c r="C27" s="18"/>
      <c r="D27" s="3" t="s">
        <v>17</v>
      </c>
      <c r="E27" s="3" t="s">
        <v>17</v>
      </c>
      <c r="F27" s="3"/>
      <c r="G27" s="86"/>
      <c r="H27" s="96"/>
      <c r="I27" s="3"/>
      <c r="J27" s="100"/>
      <c r="K27" s="20"/>
    </row>
    <row r="28" spans="1:11" s="6" customFormat="1" ht="39" thickBot="1">
      <c r="A28" s="67" t="s">
        <v>103</v>
      </c>
      <c r="B28" s="34" t="s">
        <v>102</v>
      </c>
      <c r="C28" s="18"/>
      <c r="D28" s="3" t="s">
        <v>17</v>
      </c>
      <c r="E28" s="18"/>
      <c r="F28" s="3"/>
      <c r="G28" s="86"/>
      <c r="H28" s="101"/>
      <c r="I28" s="102"/>
      <c r="J28" s="103"/>
      <c r="K28" s="90"/>
    </row>
    <row r="29" spans="1:11" ht="33" customHeight="1">
      <c r="B29" s="148" t="s">
        <v>111</v>
      </c>
      <c r="C29" s="149"/>
      <c r="D29" s="149"/>
      <c r="E29" s="149"/>
      <c r="F29" s="150"/>
      <c r="G29" s="86">
        <f>SUM(G21:G28)</f>
        <v>0</v>
      </c>
      <c r="H29" s="152" t="s">
        <v>112</v>
      </c>
      <c r="I29" s="152"/>
      <c r="J29" s="152"/>
      <c r="K29" s="132">
        <f>SUM(K21:K28)</f>
        <v>0</v>
      </c>
    </row>
    <row r="30" spans="1:11" ht="29.25" customHeight="1">
      <c r="B30" s="148" t="s">
        <v>113</v>
      </c>
      <c r="C30" s="149"/>
      <c r="D30" s="149"/>
      <c r="E30" s="149"/>
      <c r="F30" s="150"/>
      <c r="G30" s="86">
        <f ca="1">'Generella krav'!G20</f>
        <v>0</v>
      </c>
      <c r="H30" s="151" t="s">
        <v>114</v>
      </c>
      <c r="I30" s="151"/>
      <c r="J30" s="151"/>
      <c r="K30" s="133">
        <f ca="1">'Generella krav'!K20</f>
        <v>0</v>
      </c>
    </row>
    <row r="31" spans="1:11" ht="32.25" customHeight="1" thickBot="1">
      <c r="B31" s="148" t="s">
        <v>115</v>
      </c>
      <c r="C31" s="149"/>
      <c r="D31" s="149"/>
      <c r="E31" s="149"/>
      <c r="F31" s="150"/>
      <c r="G31" s="3">
        <f>G29+G30</f>
        <v>0</v>
      </c>
      <c r="H31" s="151" t="s">
        <v>116</v>
      </c>
      <c r="I31" s="151"/>
      <c r="J31" s="151"/>
      <c r="K31" s="87">
        <f>SUM(K29:K30)</f>
        <v>0</v>
      </c>
    </row>
    <row r="32" spans="1:11" ht="54.6" customHeight="1" thickBot="1">
      <c r="B32" s="153"/>
      <c r="C32" s="153"/>
      <c r="D32" s="153"/>
      <c r="E32" s="153"/>
      <c r="F32" s="153"/>
      <c r="G32" s="135"/>
      <c r="H32" s="154" t="s">
        <v>117</v>
      </c>
      <c r="I32" s="154"/>
      <c r="J32" s="154"/>
      <c r="K32" s="134" t="e">
        <f>F14*(1+((($G$31-K31)/$G$31)*1.5))</f>
        <v>#DIV/0!</v>
      </c>
    </row>
  </sheetData>
  <mergeCells count="12">
    <mergeCell ref="B31:F31"/>
    <mergeCell ref="H31:J31"/>
    <mergeCell ref="B32:F32"/>
    <mergeCell ref="H32:J32"/>
    <mergeCell ref="H16:J16"/>
    <mergeCell ref="B30:F30"/>
    <mergeCell ref="H30:J30"/>
    <mergeCell ref="A17:B17"/>
    <mergeCell ref="C17:G17"/>
    <mergeCell ref="H17:I17"/>
    <mergeCell ref="B29:F29"/>
    <mergeCell ref="H29:J29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&amp;R2012-04-11</oddHeader>
    <oddFooter>&amp;LAvd f Upphandling
Ulrika Nilsson&amp;R&amp;P (&amp;N)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zoomScale="80" zoomScaleNormal="80" zoomScaleSheetLayoutView="100" workbookViewId="0">
      <selection activeCell="K34" sqref="K34"/>
    </sheetView>
  </sheetViews>
  <sheetFormatPr defaultColWidth="8.85546875" defaultRowHeight="12.75"/>
  <cols>
    <col min="1" max="1" width="8.140625" style="30" customWidth="1"/>
    <col min="2" max="2" width="74.7109375" style="2" customWidth="1"/>
    <col min="3" max="3" width="21.28515625" style="29" customWidth="1"/>
    <col min="4" max="4" width="6" style="29" customWidth="1"/>
    <col min="5" max="5" width="11.28515625" style="29" customWidth="1"/>
    <col min="6" max="6" width="10.85546875" style="29" customWidth="1"/>
    <col min="7" max="7" width="12.42578125" style="29" customWidth="1"/>
    <col min="8" max="8" width="7" style="29" customWidth="1"/>
    <col min="9" max="9" width="9.140625" style="29" customWidth="1"/>
    <col min="10" max="10" width="36.140625" style="2" customWidth="1"/>
    <col min="11" max="11" width="15.28515625" style="1" customWidth="1"/>
    <col min="12" max="16384" width="8.85546875" style="2"/>
  </cols>
  <sheetData>
    <row r="1" spans="1:10" customFormat="1" ht="15.75">
      <c r="A1" s="39" t="s">
        <v>54</v>
      </c>
    </row>
    <row r="2" spans="1:10" customFormat="1">
      <c r="A2" s="40"/>
    </row>
    <row r="3" spans="1:10" customFormat="1">
      <c r="B3" s="41" t="s">
        <v>47</v>
      </c>
      <c r="C3" s="42" t="s">
        <v>43</v>
      </c>
    </row>
    <row r="4" spans="1:10" customFormat="1" ht="13.5" thickBot="1">
      <c r="A4" s="43"/>
    </row>
    <row r="5" spans="1:10" customFormat="1" ht="90" thickBot="1">
      <c r="A5" s="124" t="s">
        <v>39</v>
      </c>
      <c r="B5" s="44" t="s">
        <v>40</v>
      </c>
      <c r="C5" s="45" t="s">
        <v>4</v>
      </c>
      <c r="D5" s="46" t="s">
        <v>44</v>
      </c>
      <c r="E5" s="106" t="s">
        <v>118</v>
      </c>
      <c r="F5" s="106" t="s">
        <v>119</v>
      </c>
      <c r="G5" s="106" t="s">
        <v>41</v>
      </c>
      <c r="H5" s="46" t="s">
        <v>42</v>
      </c>
      <c r="I5" s="47" t="s">
        <v>65</v>
      </c>
      <c r="J5" s="47" t="s">
        <v>120</v>
      </c>
    </row>
    <row r="6" spans="1:10" customFormat="1">
      <c r="A6" s="125">
        <v>1</v>
      </c>
      <c r="B6" s="129" t="s">
        <v>94</v>
      </c>
      <c r="C6" s="69" t="s">
        <v>86</v>
      </c>
      <c r="D6" s="48">
        <v>1</v>
      </c>
      <c r="E6" s="49"/>
      <c r="F6" s="107">
        <f t="shared" ref="F6:F11" si="0">D6*E6</f>
        <v>0</v>
      </c>
      <c r="G6" s="49"/>
      <c r="H6" s="49"/>
      <c r="I6" s="49"/>
      <c r="J6" s="50"/>
    </row>
    <row r="7" spans="1:10" customFormat="1">
      <c r="A7" s="126">
        <v>2</v>
      </c>
      <c r="B7" s="129" t="s">
        <v>95</v>
      </c>
      <c r="C7" s="69" t="s">
        <v>86</v>
      </c>
      <c r="D7" s="51">
        <v>1</v>
      </c>
      <c r="E7" s="49"/>
      <c r="F7" s="107">
        <f t="shared" si="0"/>
        <v>0</v>
      </c>
      <c r="G7" s="49"/>
      <c r="H7" s="49"/>
      <c r="I7" s="49"/>
      <c r="J7" s="52"/>
    </row>
    <row r="8" spans="1:10" customFormat="1">
      <c r="A8" s="126">
        <v>3</v>
      </c>
      <c r="B8" s="129" t="s">
        <v>96</v>
      </c>
      <c r="C8" s="69" t="s">
        <v>86</v>
      </c>
      <c r="D8" s="51">
        <v>1</v>
      </c>
      <c r="E8" s="49"/>
      <c r="F8" s="107">
        <f t="shared" si="0"/>
        <v>0</v>
      </c>
      <c r="G8" s="49"/>
      <c r="H8" s="49"/>
      <c r="I8" s="49"/>
      <c r="J8" s="52"/>
    </row>
    <row r="9" spans="1:10" customFormat="1">
      <c r="A9" s="126">
        <v>4</v>
      </c>
      <c r="B9" s="129" t="s">
        <v>97</v>
      </c>
      <c r="C9" s="69" t="s">
        <v>86</v>
      </c>
      <c r="D9" s="51">
        <v>1</v>
      </c>
      <c r="E9" s="49"/>
      <c r="F9" s="107">
        <f t="shared" si="0"/>
        <v>0</v>
      </c>
      <c r="G9" s="49"/>
      <c r="H9" s="49"/>
      <c r="I9" s="49"/>
      <c r="J9" s="52"/>
    </row>
    <row r="10" spans="1:10" customFormat="1">
      <c r="A10" s="126">
        <v>5</v>
      </c>
      <c r="B10" s="129" t="s">
        <v>98</v>
      </c>
      <c r="C10" s="69" t="s">
        <v>86</v>
      </c>
      <c r="D10" s="51">
        <v>1</v>
      </c>
      <c r="E10" s="49"/>
      <c r="F10" s="107">
        <f t="shared" si="0"/>
        <v>0</v>
      </c>
      <c r="G10" s="49"/>
      <c r="H10" s="49"/>
      <c r="I10" s="49"/>
      <c r="J10" s="52"/>
    </row>
    <row r="11" spans="1:10" customFormat="1">
      <c r="A11" s="126">
        <v>6</v>
      </c>
      <c r="B11" s="129" t="s">
        <v>99</v>
      </c>
      <c r="C11" s="69" t="s">
        <v>86</v>
      </c>
      <c r="D11" s="51"/>
      <c r="E11" s="49"/>
      <c r="F11" s="107">
        <f t="shared" si="0"/>
        <v>0</v>
      </c>
      <c r="G11" s="49"/>
      <c r="H11" s="49"/>
      <c r="I11" s="49"/>
      <c r="J11" s="52"/>
    </row>
    <row r="12" spans="1:10" customFormat="1">
      <c r="A12" s="127"/>
      <c r="B12" s="129"/>
      <c r="C12" s="54"/>
      <c r="D12" s="38"/>
      <c r="E12" s="38"/>
      <c r="F12" s="55"/>
      <c r="G12" s="55"/>
      <c r="H12" s="55"/>
      <c r="I12" s="55"/>
      <c r="J12" s="56"/>
    </row>
    <row r="13" spans="1:10" customFormat="1">
      <c r="A13" s="127"/>
      <c r="B13" s="129" t="s">
        <v>93</v>
      </c>
      <c r="C13" s="54"/>
      <c r="D13" s="38"/>
      <c r="E13" s="38"/>
      <c r="F13" s="55"/>
      <c r="G13" s="55"/>
      <c r="H13" s="55"/>
      <c r="I13" s="55"/>
      <c r="J13" s="56"/>
    </row>
    <row r="14" spans="1:10" customFormat="1" ht="13.5" thickBot="1">
      <c r="A14" s="128"/>
      <c r="B14" s="130" t="s">
        <v>45</v>
      </c>
      <c r="C14" s="131"/>
      <c r="D14" s="57"/>
      <c r="E14" s="57"/>
      <c r="F14" s="136">
        <f>SUM(F6:F13)</f>
        <v>0</v>
      </c>
      <c r="G14" s="58"/>
      <c r="H14" s="58"/>
      <c r="I14" s="58"/>
      <c r="J14" s="59"/>
    </row>
    <row r="15" spans="1:10" s="60" customFormat="1">
      <c r="A15" s="137"/>
      <c r="B15" s="64"/>
      <c r="G15" s="62"/>
      <c r="H15" s="62"/>
      <c r="I15" s="62"/>
      <c r="J15" s="63"/>
    </row>
    <row r="16" spans="1:10" s="64" customFormat="1">
      <c r="A16" s="61"/>
      <c r="B16" s="62"/>
      <c r="C16" s="62"/>
      <c r="D16" s="62"/>
      <c r="E16" s="63"/>
    </row>
    <row r="17" spans="1:11" ht="13.5" thickBot="1"/>
    <row r="18" spans="1:11" ht="16.5" thickBot="1">
      <c r="H18" s="140" t="s">
        <v>108</v>
      </c>
      <c r="I18" s="141"/>
      <c r="J18" s="142"/>
    </row>
    <row r="19" spans="1:11" s="4" customFormat="1" ht="53.25" customHeight="1">
      <c r="A19" s="143" t="s">
        <v>55</v>
      </c>
      <c r="B19" s="143"/>
      <c r="C19" s="144" t="s">
        <v>4</v>
      </c>
      <c r="D19" s="145"/>
      <c r="E19" s="145"/>
      <c r="F19" s="145"/>
      <c r="G19" s="145"/>
      <c r="H19" s="146" t="s">
        <v>5</v>
      </c>
      <c r="I19" s="147"/>
      <c r="J19" s="91" t="s">
        <v>6</v>
      </c>
      <c r="K19" s="87" t="s">
        <v>109</v>
      </c>
    </row>
    <row r="20" spans="1:11" s="4" customFormat="1" ht="53.25" customHeight="1">
      <c r="A20" s="65"/>
      <c r="B20" s="37" t="s">
        <v>56</v>
      </c>
      <c r="C20" s="66" t="s">
        <v>7</v>
      </c>
      <c r="D20" s="66" t="s">
        <v>8</v>
      </c>
      <c r="E20" s="66" t="s">
        <v>9</v>
      </c>
      <c r="F20" s="66" t="s">
        <v>57</v>
      </c>
      <c r="G20" s="84" t="s">
        <v>10</v>
      </c>
      <c r="H20" s="92" t="s">
        <v>11</v>
      </c>
      <c r="I20" s="66" t="s">
        <v>12</v>
      </c>
      <c r="J20" s="93"/>
      <c r="K20" s="88"/>
    </row>
    <row r="21" spans="1:11" s="6" customFormat="1" ht="30">
      <c r="A21" s="21" t="s">
        <v>58</v>
      </c>
      <c r="B21" s="21" t="s">
        <v>54</v>
      </c>
      <c r="C21" s="14"/>
      <c r="D21" s="15"/>
      <c r="E21" s="15"/>
      <c r="F21" s="15"/>
      <c r="G21" s="15"/>
      <c r="H21" s="94"/>
      <c r="I21" s="15"/>
      <c r="J21" s="95"/>
      <c r="K21" s="16"/>
    </row>
    <row r="22" spans="1:11" s="6" customFormat="1" ht="14.25">
      <c r="A22" s="23" t="s">
        <v>59</v>
      </c>
      <c r="B22" s="24" t="s">
        <v>21</v>
      </c>
      <c r="C22" s="3" t="s">
        <v>17</v>
      </c>
      <c r="D22" s="18"/>
      <c r="E22" s="18"/>
      <c r="F22" s="18"/>
      <c r="G22" s="85"/>
      <c r="H22" s="96"/>
      <c r="I22" s="3"/>
      <c r="J22" s="97" t="s">
        <v>3</v>
      </c>
      <c r="K22" s="89" t="s">
        <v>3</v>
      </c>
    </row>
    <row r="23" spans="1:11" s="6" customFormat="1" ht="14.25">
      <c r="A23" s="23" t="s">
        <v>60</v>
      </c>
      <c r="B23" s="24" t="s">
        <v>22</v>
      </c>
      <c r="C23" s="3" t="s">
        <v>17</v>
      </c>
      <c r="D23" s="18"/>
      <c r="E23" s="3" t="s">
        <v>17</v>
      </c>
      <c r="F23" s="18"/>
      <c r="G23" s="85"/>
      <c r="H23" s="98"/>
      <c r="I23" s="19"/>
      <c r="J23" s="97" t="s">
        <v>19</v>
      </c>
      <c r="K23" s="89"/>
    </row>
    <row r="24" spans="1:11" s="6" customFormat="1" ht="14.25">
      <c r="A24" s="23" t="s">
        <v>61</v>
      </c>
      <c r="B24" s="17" t="s">
        <v>23</v>
      </c>
      <c r="C24" s="3" t="s">
        <v>17</v>
      </c>
      <c r="D24" s="18"/>
      <c r="E24" s="3" t="s">
        <v>17</v>
      </c>
      <c r="F24" s="18"/>
      <c r="G24" s="85"/>
      <c r="H24" s="96"/>
      <c r="I24" s="3"/>
      <c r="J24" s="99"/>
      <c r="K24" s="20"/>
    </row>
    <row r="25" spans="1:11" s="6" customFormat="1" ht="25.5">
      <c r="A25" s="23" t="s">
        <v>62</v>
      </c>
      <c r="B25" s="17" t="s">
        <v>24</v>
      </c>
      <c r="C25" s="3" t="s">
        <v>17</v>
      </c>
      <c r="D25" s="18"/>
      <c r="E25" s="18"/>
      <c r="F25" s="18"/>
      <c r="G25" s="85"/>
      <c r="H25" s="96"/>
      <c r="I25" s="3"/>
      <c r="J25" s="99"/>
      <c r="K25" s="20"/>
    </row>
    <row r="26" spans="1:11" s="6" customFormat="1" ht="14.25">
      <c r="A26" s="23" t="s">
        <v>63</v>
      </c>
      <c r="B26" s="17" t="s">
        <v>25</v>
      </c>
      <c r="C26" s="3" t="s">
        <v>17</v>
      </c>
      <c r="D26" s="18"/>
      <c r="E26" s="18"/>
      <c r="F26" s="18"/>
      <c r="G26" s="85"/>
      <c r="H26" s="96"/>
      <c r="I26" s="3"/>
      <c r="J26" s="99"/>
      <c r="K26" s="20"/>
    </row>
    <row r="27" spans="1:11" s="6" customFormat="1" ht="25.5">
      <c r="A27" s="23" t="s">
        <v>64</v>
      </c>
      <c r="B27" s="34" t="s">
        <v>69</v>
      </c>
      <c r="C27" s="18"/>
      <c r="D27" s="3" t="s">
        <v>17</v>
      </c>
      <c r="E27" s="3" t="s">
        <v>17</v>
      </c>
      <c r="F27" s="3"/>
      <c r="G27" s="86"/>
      <c r="H27" s="96"/>
      <c r="I27" s="3"/>
      <c r="J27" s="97"/>
      <c r="K27" s="89"/>
    </row>
    <row r="28" spans="1:11" s="6" customFormat="1" ht="25.5">
      <c r="A28" s="23" t="s">
        <v>101</v>
      </c>
      <c r="B28" s="31" t="s">
        <v>105</v>
      </c>
      <c r="C28" s="18"/>
      <c r="D28" s="3" t="s">
        <v>17</v>
      </c>
      <c r="E28" s="3" t="s">
        <v>17</v>
      </c>
      <c r="F28" s="3"/>
      <c r="G28" s="86"/>
      <c r="H28" s="96"/>
      <c r="I28" s="3"/>
      <c r="J28" s="100"/>
      <c r="K28" s="20"/>
    </row>
    <row r="29" spans="1:11" s="6" customFormat="1" ht="39" thickBot="1">
      <c r="A29" s="23" t="s">
        <v>104</v>
      </c>
      <c r="B29" s="34" t="s">
        <v>102</v>
      </c>
      <c r="C29" s="18"/>
      <c r="D29" s="3" t="s">
        <v>17</v>
      </c>
      <c r="E29" s="18"/>
      <c r="F29" s="3"/>
      <c r="G29" s="86"/>
      <c r="H29" s="101"/>
      <c r="I29" s="102"/>
      <c r="J29" s="103"/>
      <c r="K29" s="90"/>
    </row>
    <row r="30" spans="1:11" ht="24.75" customHeight="1">
      <c r="B30" s="148" t="s">
        <v>111</v>
      </c>
      <c r="C30" s="149"/>
      <c r="D30" s="149"/>
      <c r="E30" s="149"/>
      <c r="F30" s="150"/>
      <c r="G30" s="3">
        <f>SUM(G22:G29)</f>
        <v>0</v>
      </c>
      <c r="H30" s="155" t="s">
        <v>112</v>
      </c>
      <c r="I30" s="156"/>
      <c r="J30" s="156"/>
      <c r="K30" s="81">
        <f>SUM(K22:K29)</f>
        <v>0</v>
      </c>
    </row>
    <row r="31" spans="1:11" ht="22.5" customHeight="1">
      <c r="B31" s="148" t="s">
        <v>113</v>
      </c>
      <c r="C31" s="149"/>
      <c r="D31" s="149"/>
      <c r="E31" s="149"/>
      <c r="F31" s="150"/>
      <c r="G31" s="3">
        <f ca="1">'Generella krav'!G20</f>
        <v>0</v>
      </c>
      <c r="H31" s="148" t="s">
        <v>114</v>
      </c>
      <c r="I31" s="149"/>
      <c r="J31" s="149"/>
      <c r="K31" s="82">
        <f ca="1">'Generella krav'!K20</f>
        <v>0</v>
      </c>
    </row>
    <row r="32" spans="1:11" ht="21.75" customHeight="1" thickBot="1">
      <c r="B32" s="148" t="s">
        <v>115</v>
      </c>
      <c r="C32" s="149"/>
      <c r="D32" s="149"/>
      <c r="E32" s="149"/>
      <c r="F32" s="150"/>
      <c r="G32" s="3">
        <f>G30+G31</f>
        <v>0</v>
      </c>
      <c r="H32" s="148" t="s">
        <v>116</v>
      </c>
      <c r="I32" s="149"/>
      <c r="J32" s="149"/>
      <c r="K32" s="3">
        <f>SUM(K30:K31)</f>
        <v>0</v>
      </c>
    </row>
    <row r="33" spans="2:11" ht="41.45" customHeight="1" thickBot="1">
      <c r="B33" s="153"/>
      <c r="C33" s="153"/>
      <c r="D33" s="153"/>
      <c r="E33" s="153"/>
      <c r="F33" s="153"/>
      <c r="G33" s="135"/>
      <c r="H33" s="157" t="s">
        <v>117</v>
      </c>
      <c r="I33" s="158"/>
      <c r="J33" s="159"/>
      <c r="K33" s="83" t="e">
        <f>G14*(1+((($G$32-K32)/$G$32)*1.5))</f>
        <v>#DIV/0!</v>
      </c>
    </row>
  </sheetData>
  <mergeCells count="12">
    <mergeCell ref="B32:F32"/>
    <mergeCell ref="H32:J32"/>
    <mergeCell ref="B33:F33"/>
    <mergeCell ref="H33:J33"/>
    <mergeCell ref="H18:J18"/>
    <mergeCell ref="B31:F31"/>
    <mergeCell ref="H31:J31"/>
    <mergeCell ref="A19:B19"/>
    <mergeCell ref="C19:G19"/>
    <mergeCell ref="H19:I19"/>
    <mergeCell ref="B30:F30"/>
    <mergeCell ref="H30:J3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&amp;R2012-04-11</oddHeader>
    <oddFooter>&amp;LAvd f Upphandling
Ulrika Nilsson&amp;R&amp;P (&amp;N)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Översikt Typoperationer</vt:lpstr>
      <vt:lpstr>Generella krav</vt:lpstr>
      <vt:lpstr>C1 Bencement icke förfyllt</vt:lpstr>
      <vt:lpstr>C2 Bencement förfyllt</vt:lpstr>
      <vt:lpstr>'C1 Bencement icke förfyllt'!Utskriftsområde</vt:lpstr>
      <vt:lpstr>'C2 Bencement förfyllt'!Utskriftsområde</vt:lpstr>
      <vt:lpstr>'Generella krav'!Utskriftsområde</vt:lpstr>
    </vt:vector>
  </TitlesOfParts>
  <Company>Zimmer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ternbomi</dc:creator>
  <cp:lastModifiedBy>ulni03</cp:lastModifiedBy>
  <cp:lastPrinted>2014-04-24T06:53:59Z</cp:lastPrinted>
  <dcterms:created xsi:type="dcterms:W3CDTF">2013-03-01T13:54:21Z</dcterms:created>
  <dcterms:modified xsi:type="dcterms:W3CDTF">2014-04-24T06:54:13Z</dcterms:modified>
</cp:coreProperties>
</file>